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0" yWindow="0" windowWidth="20490" windowHeight="7770" tabRatio="987"/>
  </bookViews>
  <sheets>
    <sheet name="Contents" sheetId="1" r:id="rId1"/>
    <sheet name="1.1. Ind. mod. thermal prod. " sheetId="69" r:id="rId2"/>
    <sheet name="1.2. Renewable and non-CIPU" sheetId="61" r:id="rId3"/>
    <sheet name="1.3. Storage" sheetId="66" r:id="rId4"/>
    <sheet name="2.1. Tot. elec. demand" sheetId="10" r:id="rId5"/>
    <sheet name="2.2. Demand Side Response" sheetId="11" r:id="rId6"/>
    <sheet name="3.1. Fuel and CO2 prices" sheetId="25" r:id="rId7"/>
    <sheet name="3.2. Investment costs" sheetId="55" r:id="rId8"/>
    <sheet name="3.3. Outages" sheetId="47" r:id="rId9"/>
    <sheet name="3.4. Flex. charact." sheetId="74" r:id="rId10"/>
    <sheet name="4.1. Flow based domains" sheetId="60" r:id="rId11"/>
    <sheet name="5.1. Data for other countries" sheetId="73" r:id="rId12"/>
  </sheets>
  <definedNames>
    <definedName name="_xlnm._FilterDatabase" localSheetId="1" hidden="1">'1.1. Ind. mod. thermal prod. '!$A$11:$U$97</definedName>
    <definedName name="a" localSheetId="11" hidden="1">#REF!</definedName>
    <definedName name="a" hidden="1">#REF!</definedName>
    <definedName name="aaa" localSheetId="11" hidden="1">#REF!</definedName>
    <definedName name="aaa" hidden="1">#REF!</definedName>
    <definedName name="as" localSheetId="11" hidden="1">#REF!</definedName>
    <definedName name="as" hidden="1">#REF!</definedName>
    <definedName name="b" localSheetId="11" hidden="1">#REF!</definedName>
    <definedName name="b" hidden="1">#REF!</definedName>
    <definedName name="CL" localSheetId="11" hidden="1">#REF!</definedName>
    <definedName name="CL" hidden="1">#REF!</definedName>
    <definedName name="DHH" localSheetId="11" hidden="1">#REF!</definedName>
    <definedName name="DHH" hidden="1">#REF!</definedName>
    <definedName name="DHhA" localSheetId="11" hidden="1">#REF!</definedName>
    <definedName name="DHhA" hidden="1">#REF!</definedName>
    <definedName name="ko" localSheetId="11" hidden="1">#REF!</definedName>
    <definedName name="ko" hidden="1">#REF!</definedName>
    <definedName name="koko" localSheetId="11" hidden="1">#REF!</definedName>
    <definedName name="koko" hidden="1">#REF!</definedName>
    <definedName name="test" localSheetId="11" hidden="1">#REF!</definedName>
    <definedName name="test" hidden="1">#REF!</definedName>
  </definedNames>
  <calcPr calcId="162913"/>
</workbook>
</file>

<file path=xl/calcChain.xml><?xml version="1.0" encoding="utf-8"?>
<calcChain xmlns="http://schemas.openxmlformats.org/spreadsheetml/2006/main">
  <c r="E7" i="61" l="1"/>
  <c r="F7" i="61"/>
  <c r="G7" i="61"/>
  <c r="H7" i="61"/>
  <c r="I7" i="61"/>
  <c r="J7" i="61"/>
  <c r="K7" i="61"/>
  <c r="L7" i="61"/>
  <c r="M7" i="61"/>
  <c r="N7" i="61"/>
  <c r="O7" i="61"/>
  <c r="P7" i="61"/>
  <c r="Q7" i="61"/>
  <c r="D7" i="61"/>
  <c r="P47" i="11" l="1"/>
  <c r="O47" i="11"/>
  <c r="F41" i="60" l="1"/>
  <c r="F40" i="60"/>
  <c r="F39" i="60"/>
  <c r="F38" i="60"/>
  <c r="F37" i="60"/>
  <c r="F36" i="60"/>
  <c r="F35" i="60"/>
  <c r="F34" i="60"/>
  <c r="F33" i="60"/>
  <c r="F32" i="60"/>
  <c r="F31" i="60"/>
  <c r="F30" i="60"/>
  <c r="G15" i="10" l="1"/>
  <c r="E15" i="10"/>
  <c r="F15" i="10" s="1"/>
</calcChain>
</file>

<file path=xl/sharedStrings.xml><?xml version="1.0" encoding="utf-8"?>
<sst xmlns="http://schemas.openxmlformats.org/spreadsheetml/2006/main" count="2232" uniqueCount="591">
  <si>
    <t>Input data for market and flexibility simulations</t>
  </si>
  <si>
    <t>Type</t>
  </si>
  <si>
    <t>CHP</t>
  </si>
  <si>
    <t>Generation capacity at the end of the mentioned year [MW]</t>
  </si>
  <si>
    <t>Generation type</t>
  </si>
  <si>
    <t>Wind</t>
  </si>
  <si>
    <t>Wind onshore</t>
  </si>
  <si>
    <t>Wind offshore</t>
  </si>
  <si>
    <t>Photovoltaics</t>
  </si>
  <si>
    <t>Waste</t>
  </si>
  <si>
    <t>Hydro RoR</t>
  </si>
  <si>
    <t>Nuclear</t>
  </si>
  <si>
    <t>Voulme at the end of the mentioned year[MW]</t>
  </si>
  <si>
    <t>Max use of 1 hour</t>
  </si>
  <si>
    <t>Max use of 2 hours</t>
  </si>
  <si>
    <t>Max use of 8 hours</t>
  </si>
  <si>
    <t>No limit</t>
  </si>
  <si>
    <t>Voulme at the end of the mentioned year [GWh/day in winter period]</t>
  </si>
  <si>
    <t>Pumped storage</t>
  </si>
  <si>
    <t>Capacity [MW]</t>
  </si>
  <si>
    <t>Pumped-storage</t>
  </si>
  <si>
    <t>Reservoir volume [MWh]</t>
  </si>
  <si>
    <t xml:space="preserve">Available storage for economical dispatch </t>
  </si>
  <si>
    <t>Total capacity [MW]</t>
  </si>
  <si>
    <t>Large scale storage</t>
  </si>
  <si>
    <t>Small scale storage</t>
  </si>
  <si>
    <t xml:space="preserve">Vehicule-to-grid </t>
  </si>
  <si>
    <t>historical</t>
  </si>
  <si>
    <r>
      <t>Fuel and CO</t>
    </r>
    <r>
      <rPr>
        <b/>
        <sz val="9"/>
        <color theme="1"/>
        <rFont val="Calibri"/>
        <family val="2"/>
        <scheme val="minor"/>
      </rPr>
      <t>2</t>
    </r>
    <r>
      <rPr>
        <b/>
        <sz val="12"/>
        <color theme="1"/>
        <rFont val="Calibri"/>
        <family val="2"/>
        <scheme val="minor"/>
      </rPr>
      <t xml:space="preserve"> prices per year</t>
    </r>
  </si>
  <si>
    <t>Source</t>
  </si>
  <si>
    <t>-</t>
  </si>
  <si>
    <t>Number of FO per year</t>
  </si>
  <si>
    <t>Classical</t>
  </si>
  <si>
    <t>CCGT</t>
  </si>
  <si>
    <t>GT</t>
  </si>
  <si>
    <t>TJ</t>
  </si>
  <si>
    <t>Parameters</t>
  </si>
  <si>
    <t xml:space="preserve">Maximum upward flexibility </t>
  </si>
  <si>
    <t xml:space="preserve">Maximim downward flexibility </t>
  </si>
  <si>
    <t>Energy Limit</t>
  </si>
  <si>
    <t>Clarification, justifications and remarks</t>
  </si>
  <si>
    <t>Parameter</t>
  </si>
  <si>
    <t xml:space="preserve"> Minimum up time </t>
  </si>
  <si>
    <t>Minimum down time</t>
  </si>
  <si>
    <t>Hot start up time</t>
  </si>
  <si>
    <t>Warm start up time</t>
  </si>
  <si>
    <t>Cold start up time</t>
  </si>
  <si>
    <t>Transition time from "hot" to "warm"</t>
  </si>
  <si>
    <t>Transition time from "warm" to "cold"</t>
  </si>
  <si>
    <t>Min Stable power</t>
  </si>
  <si>
    <t>Ramp Rate</t>
  </si>
  <si>
    <t xml:space="preserve">Ramping flexibility limit </t>
  </si>
  <si>
    <t xml:space="preserve">Fast flexibility limit </t>
  </si>
  <si>
    <t>Slow flexibility limit</t>
  </si>
  <si>
    <t>Definition</t>
  </si>
  <si>
    <t>Duration that a unit needs to remain in "on" status after the start of an activation</t>
  </si>
  <si>
    <t>Duration that a unit needs to remain in "off" status after the end of an activation</t>
  </si>
  <si>
    <t>Duration between the activation signal and attaining minimum stable power in "hot", "warm" or "cold" conditions</t>
  </si>
  <si>
    <t>Duration that a unit goes from "hot" to "warm" status after the end of an activation</t>
  </si>
  <si>
    <t>Duration that a unit goes from "warm" to "cold" status after the end of an activation</t>
  </si>
  <si>
    <t>Minimum power output level when in "on" status</t>
  </si>
  <si>
    <t>Minimum power variation in a time period</t>
  </si>
  <si>
    <t>Maximum share of the installed capacity which can participate in the categories upward ramping, fast and slow flex (without accounting other constraints, e.g. ramp rate)</t>
  </si>
  <si>
    <t>Maximum share of the installed capacity which can participate in the categories downward ramping, fast and slow flex (without accounting other constraints, e.g. ramp rate)</t>
  </si>
  <si>
    <t xml:space="preserve">expressed in number of hours during which the plant can product at its maximum capacity </t>
  </si>
  <si>
    <t>Unit</t>
  </si>
  <si>
    <t>hours</t>
  </si>
  <si>
    <t>% Pmax</t>
  </si>
  <si>
    <t>%Pmax/min</t>
  </si>
  <si>
    <t>%Pmax</t>
  </si>
  <si>
    <t>Interconnections (AC &amp; DC)</t>
  </si>
  <si>
    <t>min(ATC import -Pnom import)</t>
  </si>
  <si>
    <t>min(ATCexport - Pnom export)</t>
  </si>
  <si>
    <t>Renewable Generation</t>
  </si>
  <si>
    <t xml:space="preserve">Wind offshore </t>
  </si>
  <si>
    <t xml:space="preserve"> </t>
  </si>
  <si>
    <t xml:space="preserve">65% Pnom  </t>
  </si>
  <si>
    <t>65% Pom</t>
  </si>
  <si>
    <t>Wind onshore (only share CIPU)</t>
  </si>
  <si>
    <t>88% Pnom</t>
  </si>
  <si>
    <t>Run-of-River Hydro</t>
  </si>
  <si>
    <t>Biofuel (only share CIPU)</t>
  </si>
  <si>
    <t>8h</t>
  </si>
  <si>
    <t>3h</t>
  </si>
  <si>
    <t>5h</t>
  </si>
  <si>
    <t>7h</t>
  </si>
  <si>
    <t>12h</t>
  </si>
  <si>
    <t>72h</t>
  </si>
  <si>
    <t>Pnom-Pmin           (0% when "off")</t>
  </si>
  <si>
    <t>new 
(to be commissioned)</t>
  </si>
  <si>
    <t>2h</t>
  </si>
  <si>
    <t>0.5h</t>
  </si>
  <si>
    <t>1.5h</t>
  </si>
  <si>
    <t>48h</t>
  </si>
  <si>
    <t>Pmax-Pnom           (0% when "off")</t>
  </si>
  <si>
    <t>Pmax-Pnom                (0% when "off")</t>
  </si>
  <si>
    <t>Pmax-Pnom           (100% when "off")</t>
  </si>
  <si>
    <t>recent
(commissioned after 2000)</t>
  </si>
  <si>
    <t>1h</t>
  </si>
  <si>
    <t>old 
(commissioned before 2000)</t>
  </si>
  <si>
    <t xml:space="preserve"> 1.5h</t>
  </si>
  <si>
    <t>2,5h</t>
  </si>
  <si>
    <t>4h</t>
  </si>
  <si>
    <t>OCGT</t>
  </si>
  <si>
    <t>new</t>
  </si>
  <si>
    <t>0.16h</t>
  </si>
  <si>
    <t>existing</t>
  </si>
  <si>
    <t xml:space="preserve">8 hours </t>
  </si>
  <si>
    <t>Pumped Storage</t>
  </si>
  <si>
    <t>Pmax- Pnom          (0% when "off")</t>
  </si>
  <si>
    <t>Pmax - Pnom</t>
  </si>
  <si>
    <t>Pnom- Pmax-          (0% when "off")</t>
  </si>
  <si>
    <t>Pnom - Pmax-</t>
  </si>
  <si>
    <t>4,5 hours</t>
  </si>
  <si>
    <t>Demand Response</t>
  </si>
  <si>
    <t>CAT-4h</t>
  </si>
  <si>
    <t>New technologies</t>
  </si>
  <si>
    <t>Pmax-Pnom</t>
  </si>
  <si>
    <t>3 hours</t>
  </si>
  <si>
    <t>1 hours</t>
  </si>
  <si>
    <t>Consumption shifting</t>
  </si>
  <si>
    <t>Vehicle to Grid (V2G)</t>
  </si>
  <si>
    <t xml:space="preserve">Terminology </t>
  </si>
  <si>
    <t>Pmax</t>
  </si>
  <si>
    <t>Maximum injected power of the unit (MW)</t>
  </si>
  <si>
    <t>Pmax-</t>
  </si>
  <si>
    <t>Maximum absorbed power of the unit (MW), i.e. negative value</t>
  </si>
  <si>
    <t>Pnom</t>
  </si>
  <si>
    <t xml:space="preserve">Day-Ahead Scheduled power of the unit (MW), i.e. positive or negative value </t>
  </si>
  <si>
    <t>Pmin</t>
  </si>
  <si>
    <t>Minimum stable power (MW)</t>
  </si>
  <si>
    <t>ATCexport</t>
  </si>
  <si>
    <t>Maximum available export capacity (MW)</t>
  </si>
  <si>
    <t>ATCimport</t>
  </si>
  <si>
    <t>Maximum available import capacity (MW)</t>
  </si>
  <si>
    <t>ramping flex</t>
  </si>
  <si>
    <t>fast flex</t>
  </si>
  <si>
    <t>Capacity which can be regulated up- or downward in a time frame of 15 minutes</t>
  </si>
  <si>
    <t>slow flew</t>
  </si>
  <si>
    <t xml:space="preserve">Capacity which can be regulated up- or downward in a time frame of 5 hours  </t>
  </si>
  <si>
    <t>List of references</t>
  </si>
  <si>
    <t>Vestas</t>
  </si>
  <si>
    <t>Wind Energy and Ancillary Services</t>
  </si>
  <si>
    <t>http://www.anev.org/wp-content/uploads/2018/02/180216-Wind-Energy-Ancillary-Services-ANEV-Italy_Vestas.pdf</t>
  </si>
  <si>
    <t>Dotzauer et al.</t>
  </si>
  <si>
    <t>How to measure flexibility – Performance indicators for demand driven power generation from biogas plants</t>
  </si>
  <si>
    <t>https://www.sciencedirect.com/science/article/pii/S0960148118312059#sec3</t>
  </si>
  <si>
    <t>ENTSO-E</t>
  </si>
  <si>
    <t>MAF Data</t>
  </si>
  <si>
    <t>https://www.entsoe.eu/Documents/SDC%20documents/MAF/MAF_2018_Dataset.xlsx</t>
  </si>
  <si>
    <t>Agora</t>
  </si>
  <si>
    <t>Flexibility in thermal power plants, with a focus on existing coal-fired power plants</t>
  </si>
  <si>
    <t>https://www.agora-energiewende.de/fileadmin2/Projekte/2017/Flexibility_in_thermal_plants/115_flexibility-report-WEB.pdf</t>
  </si>
  <si>
    <t>Danish Energy Agency</t>
  </si>
  <si>
    <t>Flexibility in the Power System - Danish and European experiences</t>
  </si>
  <si>
    <t>https://ens.dk/sites/ens.dk/files/Globalcooperation/flexibility_in_the_power_system_v23-lri.pdf</t>
  </si>
  <si>
    <t>Deloitte</t>
  </si>
  <si>
    <t>Assessing the economic conditions of Belgian pumped-hydroelectric storage: comparative review of profitability drivers in Europe and evaluation of the current situation</t>
  </si>
  <si>
    <t>https://www.creg.be/sites/default/files/assets/Consult/2018/1718/RA1718-Annex2.7.pdf</t>
  </si>
  <si>
    <t>e-Storage</t>
  </si>
  <si>
    <t>Potential, Economic and Environmental Value of Large-Scale Energy Storage in Europe</t>
  </si>
  <si>
    <t>http://www.estorage-project.eu/wp-content/uploads/2013/06/eStorage-D3.2-Value-of-storage.pdf</t>
  </si>
  <si>
    <t>E-Cube Strategy Consultants</t>
  </si>
  <si>
    <t>Market Response study 2017 – 2nd phase report</t>
  </si>
  <si>
    <t>https://www.elia.be/~/media/files/Elia/Products-and-services/Strategic-Reserve/Elia_Market%20Response_Implementation%20report.pdf</t>
  </si>
  <si>
    <t>Gils, H.</t>
  </si>
  <si>
    <t>Assessment of the theoretical demand response potential in Europe</t>
  </si>
  <si>
    <t>https://ac.els-cdn.com/S0360544214001534/1-s2.0-S0360544214001534-main.pdf?_tid=d4fce1a0-6f34-465d-9c4f-523e95750e30&amp;acdnat=1546943860_20cd8cd6d9355dd840de7e4fd94255bb</t>
  </si>
  <si>
    <t>Le Baut et al.</t>
  </si>
  <si>
    <t>Characterization of flexibility resources and distribution networks</t>
  </si>
  <si>
    <t>http://smartnet-project.eu/wp-content/uploads/2017/05/D1.2_20170522_V1.1.pdf</t>
  </si>
  <si>
    <t>Brouwer et al.</t>
  </si>
  <si>
    <t>Least-cost options for integrating intermittent renewables in low-carbon power systems</t>
  </si>
  <si>
    <t>https://ac.els-cdn.com/S0306261915012167/1-s2.0-S0306261915012167-main.pdf?_tid=52eeb980-f5b2-43f0-8d14-83cd9f435f58&amp;acdnat=1546889876_5b2bf335e121403ca7dc9296eaf88b19</t>
  </si>
  <si>
    <t>Country</t>
  </si>
  <si>
    <t>France</t>
  </si>
  <si>
    <t>Germany</t>
  </si>
  <si>
    <t>It includes data assumptions for Belgium from 2022 to 2032.</t>
  </si>
  <si>
    <t>Owner</t>
  </si>
  <si>
    <t>Production unit name</t>
  </si>
  <si>
    <t>Fuel type</t>
  </si>
  <si>
    <t>Engie electrabel</t>
  </si>
  <si>
    <t>Syral Aalst GT</t>
  </si>
  <si>
    <t>Gas</t>
  </si>
  <si>
    <t>yes</t>
  </si>
  <si>
    <t>Syral Aalst ST</t>
  </si>
  <si>
    <t>AALTER TJ</t>
  </si>
  <si>
    <t>Oil</t>
  </si>
  <si>
    <t>AMERCOEUR 1R GT</t>
  </si>
  <si>
    <t>CCGT-GT</t>
  </si>
  <si>
    <t>AMERCOEUR 1R ST_cur</t>
  </si>
  <si>
    <t>CCGT-ST</t>
  </si>
  <si>
    <t>Luminus</t>
  </si>
  <si>
    <t>EDF Luminus Angleur GT41</t>
  </si>
  <si>
    <t>EDF Luminus Angleur GT42</t>
  </si>
  <si>
    <t>EDF Luminus Angleur GT31</t>
  </si>
  <si>
    <t>EDF Luminus Angleur GT32</t>
  </si>
  <si>
    <t>AWIRS 4</t>
  </si>
  <si>
    <t>CL</t>
  </si>
  <si>
    <t>Biomass</t>
  </si>
  <si>
    <t>no</t>
  </si>
  <si>
    <t>BEERSE TJ</t>
  </si>
  <si>
    <t>Indaver</t>
  </si>
  <si>
    <t>Beveren 2 Indaver</t>
  </si>
  <si>
    <t>IS</t>
  </si>
  <si>
    <t>Beveren Ineos Phenol Chem</t>
  </si>
  <si>
    <t>Beveren Sleco</t>
  </si>
  <si>
    <t>Biostoom</t>
  </si>
  <si>
    <t>Biostoom Oostende</t>
  </si>
  <si>
    <t>CIERREUX TJ</t>
  </si>
  <si>
    <t>DOEL 1</t>
  </si>
  <si>
    <t>NU</t>
  </si>
  <si>
    <t>DOEL 2</t>
  </si>
  <si>
    <t>DOEL 3</t>
  </si>
  <si>
    <t>DOEL 4</t>
  </si>
  <si>
    <t>DROGENBOS GT1</t>
  </si>
  <si>
    <t>DROGENBOS GT2</t>
  </si>
  <si>
    <t>DROGENBOS ST</t>
  </si>
  <si>
    <t>Euro-silo</t>
  </si>
  <si>
    <t>Euro-Silo</t>
  </si>
  <si>
    <t>Green Power</t>
  </si>
  <si>
    <t>Greenpower Oostende</t>
  </si>
  <si>
    <t>EDF Luminus Ham GT31</t>
  </si>
  <si>
    <t>EDF Luminus Ham GT32</t>
  </si>
  <si>
    <t>EDF Luminus Ham STEG</t>
  </si>
  <si>
    <t>HERDERSBRUG GT1</t>
  </si>
  <si>
    <t>HERDERSBRUG GT2</t>
  </si>
  <si>
    <t>HERDERSBRUG ST</t>
  </si>
  <si>
    <t>IPALLE</t>
  </si>
  <si>
    <t>Ipalle Thumaide</t>
  </si>
  <si>
    <t>Beveren 3 Indaver</t>
  </si>
  <si>
    <t>INEOS</t>
  </si>
  <si>
    <t>INESCO GT1</t>
  </si>
  <si>
    <t>INESCO GT2</t>
  </si>
  <si>
    <t>INESCO ST</t>
  </si>
  <si>
    <t>INTRADEL</t>
  </si>
  <si>
    <t>Intradel Herstal IS</t>
  </si>
  <si>
    <t>IVBO</t>
  </si>
  <si>
    <t>IZEGEM</t>
  </si>
  <si>
    <t>Inovyn</t>
  </si>
  <si>
    <t>Jemeppe-sur-Sambre GT1</t>
  </si>
  <si>
    <t>Jemeppe-sur-Sambre GT2</t>
  </si>
  <si>
    <t>Jemeppe-sur-Sambre ST</t>
  </si>
  <si>
    <t>Sappi Lanaken GT</t>
  </si>
  <si>
    <t>STORA</t>
  </si>
  <si>
    <t>STORA LANGERBRUGGE WKK1</t>
  </si>
  <si>
    <t>STORA LANGERBRUGGE WKK2</t>
  </si>
  <si>
    <t>Lillo Energy</t>
  </si>
  <si>
    <t>Lillo Degussa GT1</t>
  </si>
  <si>
    <t>Lillo Degussa GT2</t>
  </si>
  <si>
    <t>Lillo Degussa ST</t>
  </si>
  <si>
    <t>Direct Energie</t>
  </si>
  <si>
    <t>Marcinelle Energie TGV</t>
  </si>
  <si>
    <t>Oorderen Bayer</t>
  </si>
  <si>
    <t>Monsanto Lillo WKK EBL</t>
  </si>
  <si>
    <t>EDF Luminus Ringvaart STEG</t>
  </si>
  <si>
    <t>RODENHUIZE 4</t>
  </si>
  <si>
    <t>EXXONMOBIL</t>
  </si>
  <si>
    <t>Scheldelaan Exxonmobil</t>
  </si>
  <si>
    <t>EDF Luminus Seraing GT1</t>
  </si>
  <si>
    <t>EDF Luminus Seraing GT2</t>
  </si>
  <si>
    <t>EDF Luminus Seraing TGV</t>
  </si>
  <si>
    <t>TAMINCO</t>
  </si>
  <si>
    <t>TAMINCO Gent WKK</t>
  </si>
  <si>
    <t>TIHANGE 1N</t>
  </si>
  <si>
    <t>TIHANGE 1S</t>
  </si>
  <si>
    <t>TIHANGE 2</t>
  </si>
  <si>
    <t>TIHANGE 3</t>
  </si>
  <si>
    <t>T-Power</t>
  </si>
  <si>
    <t>Vilvoorde GT</t>
  </si>
  <si>
    <t>Vilvoorde ST</t>
  </si>
  <si>
    <t>TOTAL</t>
  </si>
  <si>
    <t>Wilmarsdonk Total GT1</t>
  </si>
  <si>
    <t>Wilmarsdonk Total GT2</t>
  </si>
  <si>
    <t>Wilmarsdonk Total GT3</t>
  </si>
  <si>
    <t>Zandvliet Power NV</t>
  </si>
  <si>
    <t>Zandvliet Power</t>
  </si>
  <si>
    <t>Zedelgem TJ</t>
  </si>
  <si>
    <t>Fluxys LNG Zeebrugge WKK</t>
  </si>
  <si>
    <t>Zeebrugge TJ</t>
  </si>
  <si>
    <t>Zelzate 2 Knippegroen</t>
  </si>
  <si>
    <t>Zelzate TJ</t>
  </si>
  <si>
    <t>Zwijndrecht Lanxess GT</t>
  </si>
  <si>
    <t>Zwijndrecht Lanxess ST</t>
  </si>
  <si>
    <t>ISVAG</t>
  </si>
  <si>
    <t>NOORDSCHOTE TJ</t>
  </si>
  <si>
    <t>SCHAERBEEK SIOMAB ST1</t>
  </si>
  <si>
    <t>SCHAERBEEK SIOMAB ST2</t>
  </si>
  <si>
    <t>SCHAERBEEK SIOMAB ST3</t>
  </si>
  <si>
    <t>Biopower</t>
  </si>
  <si>
    <t>Biomassa Oostende</t>
  </si>
  <si>
    <t>TURBOJET VOLTA</t>
  </si>
  <si>
    <t>Borealis</t>
  </si>
  <si>
    <t>Borealis Kallo Cogen GT_ST</t>
  </si>
  <si>
    <t>E-wood</t>
  </si>
  <si>
    <t>Legend Unit-Type</t>
  </si>
  <si>
    <t>Combined Cycle</t>
  </si>
  <si>
    <t>Combined Cycle - Gas Turbine</t>
  </si>
  <si>
    <t>Combined Cycle - Steam Turbine</t>
  </si>
  <si>
    <t>Classic</t>
  </si>
  <si>
    <t>Gas Turbine</t>
  </si>
  <si>
    <t>ST</t>
  </si>
  <si>
    <t>Steam Turbine</t>
  </si>
  <si>
    <t>Incineration Station</t>
  </si>
  <si>
    <t>TurboJet</t>
  </si>
  <si>
    <t>Cogeneration Unit</t>
  </si>
  <si>
    <t>Year</t>
  </si>
  <si>
    <t xml:space="preserve">https://app.powerbi.com/view?r=eyJrIjoiNTdkMzUzNmMtMGIwMy00YTJlLThhZDAtMTc0ZTE1OTU4ZjdlIiwidCI6ImUxZDBhZDNjLTk0MmItNDkyOC05MDgyLTU5NzgxMWRkYTAwZiIsImMiOjh9&amp;pageName=ReportSectionfe23cb0f5c5771a5168d </t>
  </si>
  <si>
    <t>Storage reservoir derating (ancillary services) [MWh]</t>
  </si>
  <si>
    <t>4. Flow-based domains</t>
  </si>
  <si>
    <t xml:space="preserve">Elia has developed a flow-based framework which does not rely on historical domains, but instead aims to mimic the operational flow-based capacity calculation workflow.
</t>
  </si>
  <si>
    <t>The framework is based on a zonal model of Europe, the grid model used is based on the TYNDP 2020.</t>
  </si>
  <si>
    <t xml:space="preserve">Using a framework allows hence to consult on the parameters rather than domains. </t>
  </si>
  <si>
    <t>The flow-based domains will be illustrated in the final report.</t>
  </si>
  <si>
    <t>https://www.elia.be/en/public-consultation/20200603_public-consultation-on-the-methodology-of-volumes-of-strategic-reserve-for-winter-2021-2022</t>
  </si>
  <si>
    <t>Market Parameters</t>
  </si>
  <si>
    <t>Flow-based perimeter</t>
  </si>
  <si>
    <t>CORE</t>
  </si>
  <si>
    <t>Bidding zones</t>
  </si>
  <si>
    <t>minRAM</t>
  </si>
  <si>
    <t>Treatment of external flows</t>
  </si>
  <si>
    <t>External constraints</t>
  </si>
  <si>
    <t>BE: -7500</t>
  </si>
  <si>
    <t>NL: -6500</t>
  </si>
  <si>
    <t>NL: +6500</t>
  </si>
  <si>
    <t>Justification</t>
  </si>
  <si>
    <t>Netherlands</t>
  </si>
  <si>
    <t>Action plan for most constraining XB CNEC</t>
  </si>
  <si>
    <t>Belgium*</t>
  </si>
  <si>
    <t>Action plan</t>
  </si>
  <si>
    <t>Slovenia</t>
  </si>
  <si>
    <t>Hungary</t>
  </si>
  <si>
    <t>Kroatia</t>
  </si>
  <si>
    <t>Romania</t>
  </si>
  <si>
    <t>Czechia</t>
  </si>
  <si>
    <t>Austria</t>
  </si>
  <si>
    <t>Slovakia</t>
  </si>
  <si>
    <t>Poland</t>
  </si>
  <si>
    <t>Average forced outage rate over 2010-2019</t>
  </si>
  <si>
    <t>PV</t>
  </si>
  <si>
    <t>For Waste non CIPU the capacities from the Elia PISA database are consulted and deemed to remain constant.</t>
  </si>
  <si>
    <t>This Excel file contains the data related to the scenario framework of the study including economic and flexibility aspects.</t>
  </si>
  <si>
    <t>Applies to</t>
  </si>
  <si>
    <t>FOM (including major overhauls) [€/kW/y]</t>
  </si>
  <si>
    <t>Investment economic lifetime [years]</t>
  </si>
  <si>
    <t>Sources</t>
  </si>
  <si>
    <t>Turbojets</t>
  </si>
  <si>
    <t>New</t>
  </si>
  <si>
    <t>Diesels</t>
  </si>
  <si>
    <t>New capacity</t>
  </si>
  <si>
    <t>Gas engines</t>
  </si>
  <si>
    <t>&gt;800 MW</t>
  </si>
  <si>
    <t>400 &lt; 800 MW</t>
  </si>
  <si>
    <t>&lt; 400 MW</t>
  </si>
  <si>
    <t>&gt;100 MW</t>
  </si>
  <si>
    <t>&lt;100 MW</t>
  </si>
  <si>
    <t>New capacity 0 &lt; 500 MW</t>
  </si>
  <si>
    <t>New capacity 500 &lt; 1000 MW</t>
  </si>
  <si>
    <t>New capacity 1000 &lt; 1500 MW</t>
  </si>
  <si>
    <t>New capacity 1500 &lt; 2000 MW</t>
  </si>
  <si>
    <t>Batteries/Storage</t>
  </si>
  <si>
    <t>Enabling new V2G</t>
  </si>
  <si>
    <t>Pumped Storage - new unit</t>
  </si>
  <si>
    <t>New unit in Coo</t>
  </si>
  <si>
    <t>Renewables</t>
  </si>
  <si>
    <t>RES</t>
  </si>
  <si>
    <t>New (after 2 GW)</t>
  </si>
  <si>
    <t>WEO-stated policies</t>
  </si>
  <si>
    <t>https://www.iea.org/topics/world-energy-outlook</t>
  </si>
  <si>
    <t>Total shifting capacity [GWh/day in winter period]</t>
  </si>
  <si>
    <t xml:space="preserve">The equivalent penetration of heat pumps (HPs) assumed in the final NECP for WEM and WAM scenarios.
</t>
  </si>
  <si>
    <t>Further details on data up to 2025 can be consulted/downloaded on the following link:</t>
  </si>
  <si>
    <t xml:space="preserve">https://www.elia.be/-/media/project/elia/elia-site/public-consultations/2020/20200603_total-electricity-demand-forecasting_en.pdf </t>
  </si>
  <si>
    <t xml:space="preserve">https://www.plan.be/publications/publication-2009-fr-perspectives_economiques_2020_2025_version_de_juin_2020 </t>
  </si>
  <si>
    <t>DC links</t>
  </si>
  <si>
    <t xml:space="preserve">It is proposed to update these figures in Jan 2020 to include the latest available data and to retain the 2011-2020 time frame for the determintation of forced outage rates. </t>
  </si>
  <si>
    <r>
      <t xml:space="preserve">For the generation technologies, these numbers have been calculated from the last 10 years available data (from 2010 up to and including 2019). These data come from the ENTSO-E transparency platform (ETP: </t>
    </r>
    <r>
      <rPr>
        <i/>
        <u/>
        <sz val="11"/>
        <color rgb="FF0070C0"/>
        <rFont val="Calibri"/>
        <family val="2"/>
        <scheme val="minor"/>
      </rPr>
      <t>https://transparency.entsoe.eu/</t>
    </r>
    <r>
      <rPr>
        <i/>
        <sz val="11"/>
        <color theme="1"/>
        <rFont val="Calibri"/>
        <family val="2"/>
        <scheme val="minor"/>
      </rPr>
      <t>) and from Elia’s internal database.</t>
    </r>
  </si>
  <si>
    <t>The public data from ENTSO-E Transparency Data is used for historical data when available (i.e. from 2015 up to and including 2019).</t>
  </si>
  <si>
    <t xml:space="preserve">AS IS </t>
  </si>
  <si>
    <t xml:space="preserve"> Standard Hybrid Coupling (SHC)</t>
  </si>
  <si>
    <t xml:space="preserve"> Advanced Hybrid Coupling (AHC)</t>
  </si>
  <si>
    <t>Only ALEGrO</t>
  </si>
  <si>
    <t>Use of PST** in capacity calculation</t>
  </si>
  <si>
    <t>Category</t>
  </si>
  <si>
    <t>The latest public information (REMIT) regarding the planned outages will be used</t>
  </si>
  <si>
    <t>Flexibility is constrained by the remaining import / export capacity after day-ahead. Additional constraints may be implemented on the availability of the cross-border energy service, particularly during  high (reduced upward flexibility) / low price periods (reduced downward flexibility)</t>
  </si>
  <si>
    <t>Based on literature [1] and further  constrained based on an analysis of day-ahead forecast errors</t>
  </si>
  <si>
    <t xml:space="preserve">Based on literature [2] and CHP recent steam turbine values </t>
  </si>
  <si>
    <t>Based on literature [3] and [4]</t>
  </si>
  <si>
    <t xml:space="preserve">CHP (GAS TURBINE) </t>
  </si>
  <si>
    <t>2 h</t>
  </si>
  <si>
    <t>3 h</t>
  </si>
  <si>
    <t xml:space="preserve">Pnom-Pmin           </t>
  </si>
  <si>
    <t>Based on literature [3] and CHP recent steam turbine values (+ [5] for energy limit) + input COGEN</t>
  </si>
  <si>
    <t>CHP (CCGT)</t>
  </si>
  <si>
    <t xml:space="preserve">Pmax-Pnom           </t>
  </si>
  <si>
    <t xml:space="preserve">Pmax-Pnom                </t>
  </si>
  <si>
    <t xml:space="preserve">Pmax-Pnom          </t>
  </si>
  <si>
    <t>Aggregation of PHS-sites. Based on literature review [6; 7] and Elia's internal information</t>
  </si>
  <si>
    <t>min (10% Pmax ;               Pmax - Pnom)</t>
  </si>
  <si>
    <t>min (40% Pmax ;               Pmax - Pnom)</t>
  </si>
  <si>
    <t>1 - no limit</t>
  </si>
  <si>
    <t>Based on E-Cube study and and Elia's estimation [9]</t>
  </si>
  <si>
    <t>Based on literature review [9;10;11], Elia's best estimate</t>
  </si>
  <si>
    <t>Diesel + Turbojets</t>
  </si>
  <si>
    <t>0 h</t>
  </si>
  <si>
    <t>0.10 h</t>
  </si>
  <si>
    <t xml:space="preserve">0.05 h </t>
  </si>
  <si>
    <t>0.05 h</t>
  </si>
  <si>
    <t>Based on Internal Combustion Engines [12]</t>
  </si>
  <si>
    <t>Capacity which can be regulated continuously up- or downward in a timeframe of one minute</t>
  </si>
  <si>
    <t>Wartisla</t>
  </si>
  <si>
    <t xml:space="preserve">Reciprocating engines as a source reciprocating engines as a source of flexibility in a power system </t>
  </si>
  <si>
    <t xml:space="preserve">https://www.cire.pl/pliki/2/2018/13___niewinski.pdf </t>
  </si>
  <si>
    <t>Historical* normalised  total demand [TWh]</t>
  </si>
  <si>
    <t>Estimated # EV in WEM</t>
  </si>
  <si>
    <t>Estimated # EV in WAM</t>
  </si>
  <si>
    <t>Estimated penetration HP in WEM</t>
  </si>
  <si>
    <t>Estimated penetration HP in WAM</t>
  </si>
  <si>
    <t>No external constraints</t>
  </si>
  <si>
    <t>Comments</t>
  </si>
  <si>
    <t>See table below</t>
  </si>
  <si>
    <t>For Belgium: 1/2
For other: 1/3</t>
  </si>
  <si>
    <t>** All get a setpoint based on the nodal flow estimation (FE). In capacity calculation only the currently known PST’s are selected (BC). In capacity allocation none participate (MC)</t>
  </si>
  <si>
    <t>Total shedding capacity (including the ones participating to the ancillary services)</t>
  </si>
  <si>
    <t>Max use of 4 hours*</t>
  </si>
  <si>
    <t>* The  volume for ancillary services is included in the "max use of 4 hours" category</t>
  </si>
  <si>
    <t>Sources:</t>
  </si>
  <si>
    <t>E-CUBE study</t>
  </si>
  <si>
    <t>Energy Pact</t>
  </si>
  <si>
    <t xml:space="preserve">Picture 2 - New federal government agreement </t>
  </si>
  <si>
    <t>Vehicule-to-Grid (V2G)</t>
  </si>
  <si>
    <r>
      <t>Large scale storage</t>
    </r>
    <r>
      <rPr>
        <b/>
        <sz val="11"/>
        <rFont val="Calibri"/>
        <family val="2"/>
        <scheme val="minor"/>
      </rPr>
      <t xml:space="preserve"> ("in-the-market")</t>
    </r>
  </si>
  <si>
    <r>
      <t xml:space="preserve">Large scale storage </t>
    </r>
    <r>
      <rPr>
        <b/>
        <sz val="11"/>
        <rFont val="Calibri"/>
        <family val="2"/>
        <scheme val="minor"/>
      </rPr>
      <t>("in-the-market")</t>
    </r>
  </si>
  <si>
    <r>
      <t xml:space="preserve">    V2G </t>
    </r>
    <r>
      <rPr>
        <b/>
        <i/>
        <sz val="11"/>
        <color theme="0" tint="-0.34998626667073579"/>
        <rFont val="Calibri"/>
        <family val="2"/>
        <scheme val="minor"/>
      </rPr>
      <t>"in-the-market"</t>
    </r>
  </si>
  <si>
    <t>https://climat.be/politique-climatique/belge/nationale/plan-national-energie-climat-2021-2030</t>
  </si>
  <si>
    <t xml:space="preserve">The equivalent number of electric vehicles (EVs) assumed in the final NECP for WEM and WAM scenarios (in Mio) are estimated by assuming 17KWh/100km and 15.000 km/year.
</t>
  </si>
  <si>
    <t>Normalized total demand with WEM electrification  [TWh]</t>
  </si>
  <si>
    <t>Normalized total demand with WAM electrification  [TWh]</t>
  </si>
  <si>
    <t>Gas CHP - non-CIPU</t>
  </si>
  <si>
    <t>Waste - non-CIPU</t>
  </si>
  <si>
    <t>Biomass - non-CIPU</t>
  </si>
  <si>
    <t>Normalized total demand - CENTRAL  [TWh]</t>
  </si>
  <si>
    <t>Estimated # EV in CENTRAL</t>
  </si>
  <si>
    <t>Estimated penetration HP in CENTRAL</t>
  </si>
  <si>
    <t>1.2. Renewable energy sources and non-CIPU thermal units</t>
  </si>
  <si>
    <t>1.3. Storage</t>
  </si>
  <si>
    <t>2. Demand</t>
  </si>
  <si>
    <t>2.1. Total electricity demand</t>
  </si>
  <si>
    <t>2.2. Demand Side Response</t>
  </si>
  <si>
    <t>3. Economic and technical variables</t>
  </si>
  <si>
    <t>3.1. Fuel and CO2 prices</t>
  </si>
  <si>
    <t>3.2. Investment costs</t>
  </si>
  <si>
    <t>1.2. Evolution of renewable energy sources and non-CIPU thermal units</t>
  </si>
  <si>
    <t>1.3.1. Pumped-storage</t>
  </si>
  <si>
    <t>1.3.2. Other storage facilities</t>
  </si>
  <si>
    <t xml:space="preserve">2.1. Total electricity consumption </t>
  </si>
  <si>
    <t>4.1. Flow-based domains</t>
  </si>
  <si>
    <t>4.1.1. Main parameters</t>
  </si>
  <si>
    <t>4.1.2. MinRAM trajectories</t>
  </si>
  <si>
    <t>5. Other countries</t>
  </si>
  <si>
    <t>4.1. Main assumptions for flow-based domains</t>
  </si>
  <si>
    <r>
      <t>3.1. Fuel and CO</t>
    </r>
    <r>
      <rPr>
        <sz val="12"/>
        <color theme="1"/>
        <rFont val="Calibri"/>
        <family val="2"/>
        <scheme val="minor"/>
      </rPr>
      <t>2</t>
    </r>
    <r>
      <rPr>
        <sz val="18"/>
        <color theme="1"/>
        <rFont val="Calibri"/>
        <family val="2"/>
        <scheme val="minor"/>
      </rPr>
      <t xml:space="preserve"> prices</t>
    </r>
  </si>
  <si>
    <r>
      <rPr>
        <u/>
        <sz val="11"/>
        <color theme="1"/>
        <rFont val="Calibri"/>
        <family val="2"/>
        <scheme val="minor"/>
      </rPr>
      <t>Source</t>
    </r>
    <r>
      <rPr>
        <sz val="11"/>
        <color theme="1"/>
        <rFont val="Calibri"/>
        <family val="2"/>
        <scheme val="minor"/>
      </rPr>
      <t>: IEA - World Energy Outlook 2020 (WEO)</t>
    </r>
  </si>
  <si>
    <t>3.2. Economic assumptions</t>
  </si>
  <si>
    <t>3.3.1. Forced outage rates</t>
  </si>
  <si>
    <t>3.3.2. Planned outages</t>
  </si>
  <si>
    <t xml:space="preserve">The total electricity demand for Belgium is based on the tool developped by Climact in the scope of the strategic reserve study where the methodology used is described in the following report: </t>
  </si>
  <si>
    <t>The macro-economic input data used in the tool are based on the report published by Federal Plan Bureau on June 2020:</t>
  </si>
  <si>
    <t>5.1. Data for other countries</t>
  </si>
  <si>
    <t xml:space="preserve">The assumption for all European countries will be based on : </t>
  </si>
  <si>
    <t>- Ten-Year Network Development Plan 2020</t>
  </si>
  <si>
    <t>This data is provided in the framework of the Adequacy and Flexibility study covering the years from 2022 to 2032. This study will be published before end of June 2021 as requested by law.</t>
  </si>
  <si>
    <t>1.  Generation</t>
  </si>
  <si>
    <t xml:space="preserve">1.1. Invidividually modelled thermal generation </t>
  </si>
  <si>
    <t>1.1. Individually modelled thermal generation</t>
  </si>
  <si>
    <t>Net generation capacity [MW]</t>
  </si>
  <si>
    <t>Situation at end of the given year - considered as available for the EVA/market</t>
  </si>
  <si>
    <t>Yes</t>
  </si>
  <si>
    <t>No - based on the law (official closure dates taken into account)</t>
  </si>
  <si>
    <t>No, unless elements that the unit is at risk or support mechanism to be ended</t>
  </si>
  <si>
    <t>SAINT-GHISLAIN STEG</t>
  </si>
  <si>
    <t>Units that will not be part of the EVA unless are indicated by market parties to be at risk or that the support mechanism is to be stopped in the future</t>
  </si>
  <si>
    <t>Units that are not available for the market or closed</t>
  </si>
  <si>
    <t>Available  units and no EVA will be performed (nuclear)</t>
  </si>
  <si>
    <t>Units will be part of the Economic Viability Assessment (EVA)</t>
  </si>
  <si>
    <t>Proposal to be considered in the Economic Viability Assessment (EVA)</t>
  </si>
  <si>
    <t>Color Legend</t>
  </si>
  <si>
    <t>Picture 1 - Belgian National Energie and Climate Plan (NECP)</t>
  </si>
  <si>
    <t>The first 3 years of data are based on the expected evolution based on the input from the regions and the best estimate in offshore capacity evolution.</t>
  </si>
  <si>
    <r>
      <t xml:space="preserve">The </t>
    </r>
    <r>
      <rPr>
        <b/>
        <i/>
        <sz val="10"/>
        <color rgb="FF000000"/>
        <rFont val="Arial"/>
        <family val="2"/>
      </rPr>
      <t>small</t>
    </r>
    <r>
      <rPr>
        <i/>
        <sz val="10"/>
        <color rgb="FF000000"/>
        <rFont val="Arial"/>
        <family val="2"/>
      </rPr>
      <t xml:space="preserve"> </t>
    </r>
    <r>
      <rPr>
        <b/>
        <i/>
        <sz val="10"/>
        <color rgb="FF000000"/>
        <rFont val="Arial"/>
        <family val="2"/>
      </rPr>
      <t>scale batteries</t>
    </r>
    <r>
      <rPr>
        <i/>
        <sz val="10"/>
        <color rgb="FF000000"/>
        <rFont val="Arial"/>
        <family val="2"/>
      </rPr>
      <t xml:space="preserve"> are assumed to be managed behind the meter and are considered for this reason in the "out-of-market" category.</t>
    </r>
  </si>
  <si>
    <r>
      <t xml:space="preserve">The </t>
    </r>
    <r>
      <rPr>
        <b/>
        <i/>
        <sz val="10"/>
        <color rgb="FF000000"/>
        <rFont val="Arial"/>
        <family val="2"/>
      </rPr>
      <t>large scale batteries</t>
    </r>
    <r>
      <rPr>
        <i/>
        <sz val="10"/>
        <color rgb="FF000000"/>
        <rFont val="Arial"/>
        <family val="2"/>
      </rPr>
      <t xml:space="preserve"> are assumed to participate to the electricity market and are considered for this reason in "in-the-market" category.</t>
    </r>
  </si>
  <si>
    <t>Capacity and volume of storage at the end of the mentioned year[MW] or [MWh]</t>
  </si>
  <si>
    <r>
      <t xml:space="preserve">The capacity for </t>
    </r>
    <r>
      <rPr>
        <b/>
        <i/>
        <sz val="10"/>
        <color rgb="FF000000"/>
        <rFont val="Arial"/>
        <family val="2"/>
      </rPr>
      <t>V2G</t>
    </r>
    <r>
      <rPr>
        <i/>
        <sz val="10"/>
        <color rgb="FF000000"/>
        <rFont val="Arial"/>
        <family val="2"/>
      </rPr>
      <t xml:space="preserve"> is shared between "in-the-market" and "out-of-market" categories as a part was assumed reacting to market prices and another to local behind the meter optimization. This share evolves with time as described in the table below.</t>
    </r>
  </si>
  <si>
    <t>The assumptions for electrification are based on the final National Energy and Climact Plan following the two scenarios proposed by the regional and federal authorities : 'With Additional Measures" (WAM) and "With Expected Measures" (WEM), more info on the following website:</t>
  </si>
  <si>
    <t>2.1.1. Electrification of the transport sector</t>
  </si>
  <si>
    <t>2.1.2. Electrification of heating</t>
  </si>
  <si>
    <t>All prices are assumed to be in €2019.</t>
  </si>
  <si>
    <t>All existing capacity</t>
  </si>
  <si>
    <t>All existing capacity in 2020</t>
  </si>
  <si>
    <t>Existing units &lt;25 years</t>
  </si>
  <si>
    <t>Existing units &gt;25 years</t>
  </si>
  <si>
    <t>https://www.ademe.fr/sites/default/files/assets/documents/effacement-consommation-electrique-france_2017-synthese.pdf</t>
  </si>
  <si>
    <t>https://www.cre.fr/content/download/21610/275050</t>
  </si>
  <si>
    <t>Large scale batteries (1h)</t>
  </si>
  <si>
    <t>- Latest available market information for all EU countries if any. Those will be detailed in the final report</t>
  </si>
  <si>
    <t>Any other sources or relevant information are more than welcome.</t>
  </si>
  <si>
    <t>The flow-based perimeter includes the CORE* region, with 13-dimensional domains.</t>
  </si>
  <si>
    <t>For more information on flow-based please refer to the public consultation on methodology:</t>
  </si>
  <si>
    <t>Use of HVDC in flow-based capacity allocation</t>
  </si>
  <si>
    <t>*With the application of a derogation</t>
  </si>
  <si>
    <r>
      <rPr>
        <i/>
        <sz val="10"/>
        <color rgb="FF000000"/>
        <rFont val="Arial"/>
        <family val="2"/>
      </rPr>
      <t xml:space="preserve">Three categories are considered for "batteries" in this study: </t>
    </r>
    <r>
      <rPr>
        <b/>
        <i/>
        <sz val="10"/>
        <color rgb="FF000000"/>
        <rFont val="Arial"/>
        <family val="2"/>
      </rPr>
      <t>large scale batteries, small scale batteries and Vehicle-to-Grid (V2G).</t>
    </r>
  </si>
  <si>
    <r>
      <t xml:space="preserve">Large scale storage </t>
    </r>
    <r>
      <rPr>
        <i/>
        <sz val="10"/>
        <color rgb="FF000000"/>
        <rFont val="Arial"/>
        <family val="2"/>
      </rPr>
      <t>estimations are based on projects that are at least under study and known by Elia for short-term (up to 2023)</t>
    </r>
  </si>
  <si>
    <r>
      <t xml:space="preserve">Small scale storage </t>
    </r>
    <r>
      <rPr>
        <i/>
        <sz val="10"/>
        <color rgb="FF000000"/>
        <rFont val="Arial"/>
        <family val="2"/>
      </rPr>
      <t>estimations are based on the assumption that each year 0.5% of the PV installations add a battery capacity of the size of the PV installation (with 3 hours of storage)</t>
    </r>
  </si>
  <si>
    <t>a) Definition in the ERAA methodology regarding batteries:</t>
  </si>
  <si>
    <t>b) Assumptions:</t>
  </si>
  <si>
    <r>
      <t xml:space="preserve">In-the-market batteries, </t>
    </r>
    <r>
      <rPr>
        <i/>
        <sz val="10"/>
        <color rgb="FF000000"/>
        <rFont val="Arial"/>
        <family val="2"/>
      </rPr>
      <t xml:space="preserve">which are large-scale battery capacities that are traded in day-ahead and intraday markets. In-the-market batteries shall be modelled similarly to pumped-hydro storage and shall be subject to the following constraints: maximum power, maximum energy storage, state of charge, charging/discharging efficiency; 
</t>
    </r>
    <r>
      <rPr>
        <b/>
        <i/>
        <sz val="10"/>
        <color rgb="FF000000"/>
        <rFont val="Arial"/>
        <family val="2"/>
      </rPr>
      <t xml:space="preserve">Out-of-market batteries, </t>
    </r>
    <r>
      <rPr>
        <i/>
        <sz val="10"/>
        <color rgb="FF000000"/>
        <rFont val="Arial"/>
        <family val="2"/>
      </rPr>
      <t>which represent small-scale batteries typically managed behind the meter. Out-of-market batteries shall be modelled as peak-shaving units based on predefined peak-reduction ratios, which are a direct input to the demand prediction process</t>
    </r>
  </si>
  <si>
    <t>- Please inform us if any unit(s) are to be considered as not available for future time horizons or if any of those units are at risk of not being available and for which reasons.</t>
  </si>
  <si>
    <t xml:space="preserve">- This information is based on official information known. </t>
  </si>
  <si>
    <r>
      <rPr>
        <b/>
        <i/>
        <sz val="10"/>
        <color rgb="FF000000"/>
        <rFont val="Arial"/>
        <family val="2"/>
      </rPr>
      <t xml:space="preserve">The evolution of total capacity for other storage facilities </t>
    </r>
    <r>
      <rPr>
        <i/>
        <sz val="10"/>
        <color rgb="FF000000"/>
        <rFont val="Arial"/>
        <family val="2"/>
      </rPr>
      <t xml:space="preserve">is assumed to reach the </t>
    </r>
    <r>
      <rPr>
        <b/>
        <i/>
        <sz val="10"/>
        <color rgb="FF000000"/>
        <rFont val="Arial"/>
        <family val="2"/>
      </rPr>
      <t>2030</t>
    </r>
    <r>
      <rPr>
        <i/>
        <sz val="10"/>
        <color rgb="FF000000"/>
        <rFont val="Arial"/>
        <family val="2"/>
      </rPr>
      <t xml:space="preserve"> target from </t>
    </r>
    <r>
      <rPr>
        <b/>
        <i/>
        <sz val="10"/>
        <color rgb="FF000000"/>
        <rFont val="Arial"/>
        <family val="2"/>
      </rPr>
      <t>Energy Pact.</t>
    </r>
  </si>
  <si>
    <t>3.3. Outages</t>
  </si>
  <si>
    <t>3.4. Flexibility characteristics</t>
  </si>
  <si>
    <t>In order to estimate the amount of V2G capacity (the battery capacity that would be connected permanently to the grid and that would allow bi-directional charging), we assumed that:</t>
  </si>
  <si>
    <r>
      <rPr>
        <b/>
        <i/>
        <sz val="11"/>
        <color theme="1"/>
        <rFont val="Calibri"/>
        <family val="2"/>
        <scheme val="minor"/>
      </rPr>
      <t>V2G</t>
    </r>
    <r>
      <rPr>
        <i/>
        <sz val="11"/>
        <color theme="1"/>
        <rFont val="Calibri"/>
        <family val="2"/>
        <scheme val="minor"/>
      </rPr>
      <t xml:space="preserve"> are electric vehicles that allow bi-directional (dis)charging when connected to a bi-directional charger. </t>
    </r>
  </si>
  <si>
    <r>
      <t>-</t>
    </r>
    <r>
      <rPr>
        <i/>
        <sz val="7"/>
        <color theme="1"/>
        <rFont val="Times New Roman"/>
        <family val="1"/>
      </rPr>
      <t xml:space="preserve">        </t>
    </r>
    <r>
      <rPr>
        <i/>
        <sz val="11"/>
        <color theme="1"/>
        <rFont val="Calibri"/>
        <family val="2"/>
        <scheme val="minor"/>
      </rPr>
      <t>a certain amount of new EV registrations are capable of bi-directional (dis)charge and that are connected permanently to a bi-directional charger. we assume this to be 1% of new EV registrations in 2021 to 10% in 2030.</t>
    </r>
  </si>
  <si>
    <r>
      <t>-</t>
    </r>
    <r>
      <rPr>
        <i/>
        <sz val="7"/>
        <color theme="1"/>
        <rFont val="Times New Roman"/>
        <family val="1"/>
      </rPr>
      <t xml:space="preserve">        </t>
    </r>
    <r>
      <rPr>
        <i/>
        <sz val="11"/>
        <color theme="1"/>
        <rFont val="Calibri"/>
        <family val="2"/>
        <scheme val="minor"/>
      </rPr>
      <t>In order to calculate the amount of storage (MWh) and capacity (kW), a charger of 7kW and 4 hours storage was assumed.</t>
    </r>
  </si>
  <si>
    <t>From this volume and capacity of storage, it was assumed that in 2021, 1% of the V2G amount is reacting to electricity prices. The other 99% is considered as ‘out-of-market’ (is therefore taken into account in the consumption profile following the ERAA methodology). The percentage of ‘in-the-market’ is assumed to evolve up to 50% in 2030.</t>
  </si>
  <si>
    <t xml:space="preserve">* The historical total demand is based on the current estimation of Elia for the total load (without Twinerg/Sotel and including losses) on which normalisation was applied </t>
  </si>
  <si>
    <r>
      <rPr>
        <b/>
        <i/>
        <sz val="11"/>
        <color theme="1"/>
        <rFont val="Calibri"/>
        <family val="2"/>
        <scheme val="minor"/>
      </rPr>
      <t xml:space="preserve">‘implicit demand-side response’ </t>
    </r>
    <r>
      <rPr>
        <i/>
        <sz val="11"/>
        <color theme="1"/>
        <rFont val="Calibri"/>
        <family val="2"/>
        <scheme val="minor"/>
      </rPr>
      <t>(implicit DSR) means the change of demand by
final customers from their normal or current consumption patterns, in response to
time-variable electricity prices or incentive payments. Implicit DSR can either be
self-directed or directed by an energy management service provider;</t>
    </r>
  </si>
  <si>
    <r>
      <t>'</t>
    </r>
    <r>
      <rPr>
        <b/>
        <i/>
        <sz val="11"/>
        <color theme="1"/>
        <rFont val="Calibri"/>
        <family val="2"/>
        <scheme val="minor"/>
      </rPr>
      <t xml:space="preserve">explicit demand-side response’ </t>
    </r>
    <r>
      <rPr>
        <i/>
        <sz val="11"/>
        <color theme="1"/>
        <rFont val="Calibri"/>
        <family val="2"/>
        <scheme val="minor"/>
      </rPr>
      <t>(explicit DSR) means the change of electric demand pursuant to an accepted offer to sell demand reduction or increase in an organised market, either directly or through aggregation. Explicit DSR may consist of either foregone or time-shifted demand;</t>
    </r>
  </si>
  <si>
    <t>2.2. Demand-Side Response</t>
  </si>
  <si>
    <t>a) Definition in the ERAA methodology regarding Demand-Side Response (DSR):</t>
  </si>
  <si>
    <t>The figures below  include the explicit and implicit Demand-Side Response</t>
  </si>
  <si>
    <t>Demand-Side Response volume per year</t>
  </si>
  <si>
    <t xml:space="preserve">For years were no data are available in REMIT, the data from ENTSO-E will be used : https://www.entsoe.eu/outlooks/midterm/ </t>
  </si>
  <si>
    <t>Average duration of forced outage rate over 2010-2019 [days]</t>
  </si>
  <si>
    <r>
      <t>Data contained in this document is subject to a public consultation,</t>
    </r>
    <r>
      <rPr>
        <b/>
        <sz val="11"/>
        <rFont val="Calibri"/>
        <family val="2"/>
        <scheme val="minor"/>
      </rPr>
      <t xml:space="preserve"> starting 30/10/2020 and ending 30/11/2020 at 6:00 pm.</t>
    </r>
  </si>
  <si>
    <t>assumed in EnergyVille study</t>
  </si>
  <si>
    <t>https://www.energyville.be/sites/energyville/files/downloads/2020/20200918_fullpresentation_0.pdf</t>
  </si>
  <si>
    <t>Adequacy and Flexibility study 2022-2032 - public consultation on the central scenario and data</t>
  </si>
  <si>
    <r>
      <t>Small scale storage</t>
    </r>
    <r>
      <rPr>
        <b/>
        <sz val="11"/>
        <rFont val="Calibri"/>
        <family val="2"/>
        <scheme val="minor"/>
      </rPr>
      <t xml:space="preserve"> ("out-of-market")</t>
    </r>
  </si>
  <si>
    <r>
      <t xml:space="preserve">Small scale storage </t>
    </r>
    <r>
      <rPr>
        <b/>
        <sz val="11"/>
        <rFont val="Calibri"/>
        <family val="2"/>
        <scheme val="minor"/>
      </rPr>
      <t>("out-of-market")</t>
    </r>
  </si>
  <si>
    <r>
      <t xml:space="preserve">    V2G</t>
    </r>
    <r>
      <rPr>
        <b/>
        <i/>
        <sz val="11"/>
        <color theme="0" tint="-0.34998626667073579"/>
        <rFont val="Calibri"/>
        <family val="2"/>
        <scheme val="minor"/>
      </rPr>
      <t xml:space="preserve"> "out-of-market"</t>
    </r>
  </si>
  <si>
    <t>AFRY for FOM</t>
  </si>
  <si>
    <t>7 days (176 hours)</t>
  </si>
  <si>
    <t>3 days (80 hours)</t>
  </si>
  <si>
    <t>3 days (62 hours)</t>
  </si>
  <si>
    <t>4 days (82 hours)</t>
  </si>
  <si>
    <t>2 days (49 hours)</t>
  </si>
  <si>
    <t>5 days (107 hours)</t>
  </si>
  <si>
    <t>5 days (124 hours)</t>
  </si>
  <si>
    <t>7 days (168 hours)</t>
  </si>
  <si>
    <t>Gas TTF [€/GJ]</t>
  </si>
  <si>
    <t>Coal ARA [€/GJ]</t>
  </si>
  <si>
    <t>Oil [€/GJ]</t>
  </si>
  <si>
    <t>CO2 EUA [€/tCO2]</t>
  </si>
  <si>
    <t>Existing (assumed no extension costs)</t>
  </si>
  <si>
    <t>Existing (assuming extension costs needed)</t>
  </si>
  <si>
    <t>CAPEX [€/kW]</t>
  </si>
  <si>
    <t>All costs included in the FOM</t>
  </si>
  <si>
    <t>DSM: sources</t>
  </si>
  <si>
    <r>
      <t xml:space="preserve">The industry wide reference </t>
    </r>
    <r>
      <rPr>
        <b/>
        <i/>
        <sz val="11"/>
        <color theme="1"/>
        <rFont val="Calibri"/>
        <family val="2"/>
        <scheme val="minor"/>
      </rPr>
      <t>WACC proposed for this study is 7%</t>
    </r>
    <r>
      <rPr>
        <i/>
        <sz val="11"/>
        <color theme="1"/>
        <rFont val="Calibri"/>
        <family val="2"/>
        <scheme val="minor"/>
      </rPr>
      <t>. In addition, as specified in the Economic viability metric methodology (see the other documents of the public consultation), a technology specific hurdle premium will be added.</t>
    </r>
  </si>
  <si>
    <t>Another document explains the methodology. The stakeholders can also use the presentation given during the Task Force on 30/10 as explanatory document where most of the data  in this document are presented.</t>
  </si>
  <si>
    <t>For Biofuel non CIPU the capacities from the Elia PISA database and are kept constant over the time. No reduction was applied as indicated in the NECP-WAM scenario.</t>
  </si>
  <si>
    <r>
      <rPr>
        <b/>
        <i/>
        <sz val="10"/>
        <color rgb="FF000000"/>
        <rFont val="Arial"/>
        <family val="2"/>
      </rPr>
      <t xml:space="preserve">Note that </t>
    </r>
    <r>
      <rPr>
        <i/>
        <sz val="10"/>
        <color rgb="FF000000"/>
        <rFont val="Arial"/>
        <family val="2"/>
      </rPr>
      <t>"in-the-market" batteries will be considered in the EVA while "out-of-market" batteries will not be considered in the EVA.</t>
    </r>
  </si>
  <si>
    <t>Note the aim is to consider DSR volumes as part of the EVA for new capacities (on top of the currently "installed" capacity).</t>
  </si>
  <si>
    <t xml:space="preserve">Price in [€2019] </t>
  </si>
  <si>
    <t>* note that the framework has been improved to be able to cope with CORE instead of CORE-MOD and to include 'advanced hybrid coupling' treatment of external links to the flow-based zone.</t>
  </si>
  <si>
    <t>- Mid-Adequacy Forecast 2020 (which are based on latest NECPs for the different countries) - the study should be published by end of the year by ENTSO-E</t>
  </si>
  <si>
    <t>- PLEF Generation Adequacy study</t>
  </si>
  <si>
    <t>AFRY - peer review study presented to the TF CRM on 30/10/2020</t>
  </si>
  <si>
    <t>Cost of life-time extension of Seraing (Trends Tendance article 27/08/14) with inflation</t>
  </si>
  <si>
    <t>https://setis.ec.europa.eu/system/files/ETRI_2014.pdf</t>
  </si>
  <si>
    <t>https://ec.europa.eu/energy/sites/ener/files/documents/2018_06_27_technology_pathways_-_finalreportmain2.pdf</t>
  </si>
  <si>
    <t>https://www.semcommittee.com/sites/semc/files/media-files/SEM-18-156a%20Poyry%20Report%20-%20Cost%20of%20New%20Entrant%20Peaking%20Plant%20and%20Combined%20Cycle%20Plant%20in%20I-SEM.pdf</t>
  </si>
  <si>
    <t>https://economie.fgov.be/sites/default/files/Files/Energy/Seuils-investissements-CREG-Feedback-PwC-20200207.pdf</t>
  </si>
  <si>
    <t>The values are chosen to reflect a large amount of sources consulted (see below in 'Sources'). Given the wide range found for several technologies, feel free to provide us with other values and sources if deemed relevant. The same prices will be used for all target years of the study.</t>
  </si>
  <si>
    <t>A range around those values could be used for sensitivities if deemed relevant.</t>
  </si>
  <si>
    <t>AFRY</t>
  </si>
  <si>
    <t>FOM from AFRY + several sources consulted</t>
  </si>
  <si>
    <t>DSM sources (see below)</t>
  </si>
  <si>
    <t>Data found in press and AFRY for FOM</t>
  </si>
  <si>
    <t>https://www.rtbf.be/info/regions/liege/detail_un-troisieme-bassin-a-coo-ou-le-retour-d-une-arlesienne?id=9383349</t>
  </si>
  <si>
    <t>AFRY for FOM and cost of Seraing extension found in the press</t>
  </si>
  <si>
    <t>several sources consulted</t>
  </si>
  <si>
    <t>Bloomberg (not public)</t>
  </si>
  <si>
    <t>https://www.elia.be/-/media/project/elia/elia-site/public-consultations/2020/20200505_fichtner-report-cost-of-capacity-crm_en.pdf</t>
  </si>
  <si>
    <t>Demand response</t>
  </si>
  <si>
    <t>Other sources</t>
  </si>
  <si>
    <t>For solar and wind capacity, the data for 2025 and 2030 are taken from the NECP scenario WAM (with additional measures) (see Picture 1). In addition ,the government agreement (see Picture 2) was followed for the increase foreseen in offshore capacity. A linear interpolation was used between the years provided in the NECP to derive yearly values. After 2030, the same growh rate for PV and wind onshore capacity was applied. Offshore capacity was kept constant beyond 2030.</t>
  </si>
  <si>
    <t>Technologies part of the structural block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</si>
</sst>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0.00\ &quot;€&quot;;[Red]\-#,##0.00\ &quot;€&quot;"/>
    <numFmt numFmtId="43" formatCode="_-* #,##0.00_-;\-* #,##0.00_-;_-* &quot;-&quot;??_-;_-@_-"/>
    <numFmt numFmtId="164" formatCode="_-* #,##0.00\ _€_-;\-* #,##0.00\ _€_-;_-* &quot;-&quot;??\ _€_-;_-@_-"/>
    <numFmt numFmtId="165" formatCode="_ * #,##0.00_ ;_ * \-#,##0.00_ ;_ * &quot;-&quot;??_ ;_ @_ "/>
    <numFmt numFmtId="166" formatCode="_ * #,##0_ ;_ * \-#,##0_ ;_ * &quot;-&quot;??_ ;_ @_ "/>
    <numFmt numFmtId="167" formatCode="0.0"/>
    <numFmt numFmtId="168" formatCode="0.0%"/>
    <numFmt numFmtId="169" formatCode="_ * #,##0.0_ ;_ * \-#,##0.0_ ;_ * &quot;-&quot;??_ ;_ @_ "/>
  </numFmts>
  <fonts count="87" x14ac:knownFonts="1">
    <font>
      <sz val="11"/>
      <color theme="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sz val="18"/>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sz val="12"/>
      <color theme="1"/>
      <name val="Calibri"/>
      <family val="2"/>
      <scheme val="minor"/>
    </font>
    <font>
      <b/>
      <sz val="9"/>
      <color theme="1"/>
      <name val="Calibri"/>
      <family val="2"/>
      <scheme val="minor"/>
    </font>
    <font>
      <b/>
      <sz val="11"/>
      <name val="Calibri"/>
      <family val="2"/>
      <scheme val="minor"/>
    </font>
    <font>
      <i/>
      <sz val="11"/>
      <color theme="1"/>
      <name val="Calibri"/>
      <family val="2"/>
      <scheme val="minor"/>
    </font>
    <font>
      <b/>
      <sz val="10"/>
      <name val="Arial"/>
      <family val="2"/>
    </font>
    <font>
      <sz val="10"/>
      <name val="Arial"/>
      <family val="2"/>
    </font>
    <font>
      <b/>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name val="MS Sans Serif"/>
      <family val="2"/>
    </font>
    <font>
      <sz val="10"/>
      <color theme="1"/>
      <name val="Arial"/>
      <family val="2"/>
    </font>
    <font>
      <sz val="10"/>
      <color theme="1"/>
      <name val="Calibri"/>
      <family val="2"/>
    </font>
    <font>
      <sz val="10"/>
      <name val="Arial"/>
      <family val="2"/>
      <charset val="238"/>
    </font>
    <font>
      <b/>
      <sz val="10"/>
      <name val="Arial"/>
      <family val="2"/>
      <charset val="238"/>
    </font>
    <font>
      <b/>
      <sz val="12"/>
      <name val="Arial"/>
      <family val="2"/>
      <charset val="238"/>
    </font>
    <font>
      <sz val="8"/>
      <color indexed="9"/>
      <name val="Arial"/>
      <family val="2"/>
      <charset val="238"/>
    </font>
    <font>
      <b/>
      <sz val="8"/>
      <name val="Arial"/>
      <family val="2"/>
      <charset val="238"/>
    </font>
    <font>
      <b/>
      <sz val="8"/>
      <name val="Arial"/>
      <family val="2"/>
    </font>
    <font>
      <b/>
      <sz val="12"/>
      <name val="Arial"/>
      <family val="2"/>
    </font>
    <font>
      <sz val="8"/>
      <color indexed="9"/>
      <name val="Arial"/>
      <family val="2"/>
    </font>
    <font>
      <sz val="10"/>
      <color indexed="8"/>
      <name val="Arial"/>
      <family val="2"/>
    </font>
    <font>
      <sz val="11"/>
      <color theme="1"/>
      <name val="Calibri"/>
      <family val="2"/>
      <charset val="238"/>
      <scheme val="minor"/>
    </font>
    <font>
      <u/>
      <sz val="9.35"/>
      <color theme="10"/>
      <name val="Calibri"/>
      <family val="2"/>
    </font>
    <font>
      <b/>
      <sz val="11"/>
      <color rgb="FF000000"/>
      <name val="Calibri"/>
      <family val="2"/>
    </font>
    <font>
      <u/>
      <sz val="11"/>
      <color theme="1"/>
      <name val="Calibri"/>
      <family val="2"/>
      <scheme val="minor"/>
    </font>
    <font>
      <b/>
      <sz val="11"/>
      <color theme="1"/>
      <name val="Calibri"/>
      <family val="2"/>
    </font>
    <font>
      <b/>
      <sz val="11"/>
      <color theme="0" tint="-0.34998626667073579"/>
      <name val="Calibri"/>
      <family val="2"/>
      <scheme val="minor"/>
    </font>
    <font>
      <b/>
      <sz val="20"/>
      <color theme="1"/>
      <name val="Calibri"/>
      <family val="2"/>
      <scheme val="minor"/>
    </font>
    <font>
      <sz val="11"/>
      <color rgb="FF000000"/>
      <name val="Calibri"/>
      <family val="2"/>
    </font>
    <font>
      <i/>
      <sz val="11"/>
      <color rgb="FF000000"/>
      <name val="Calibri"/>
      <family val="2"/>
    </font>
    <font>
      <b/>
      <u/>
      <sz val="16"/>
      <color theme="1"/>
      <name val="Calibri"/>
      <family val="2"/>
    </font>
    <font>
      <b/>
      <sz val="16"/>
      <color theme="1"/>
      <name val="Calibri"/>
      <family val="2"/>
    </font>
    <font>
      <sz val="22"/>
      <color rgb="FFFF0000"/>
      <name val="Calibri"/>
      <family val="2"/>
      <scheme val="minor"/>
    </font>
    <font>
      <sz val="11"/>
      <color theme="1"/>
      <name val="Calibri"/>
      <family val="2"/>
    </font>
    <font>
      <sz val="11"/>
      <name val="Calibri"/>
      <family val="2"/>
    </font>
    <font>
      <b/>
      <u/>
      <sz val="11"/>
      <color indexed="8"/>
      <name val="Calibri"/>
      <family val="2"/>
    </font>
    <font>
      <sz val="11"/>
      <color theme="9" tint="-0.249977111117893"/>
      <name val="Calibri"/>
      <family val="2"/>
      <scheme val="minor"/>
    </font>
    <font>
      <sz val="10"/>
      <color theme="0" tint="-0.499984740745262"/>
      <name val="Calibri"/>
      <family val="2"/>
      <scheme val="minor"/>
    </font>
    <font>
      <sz val="10"/>
      <color theme="1"/>
      <name val="Calibri"/>
      <family val="2"/>
      <scheme val="minor"/>
    </font>
    <font>
      <b/>
      <u/>
      <sz val="11"/>
      <color theme="1"/>
      <name val="Calibri"/>
      <family val="2"/>
      <scheme val="minor"/>
    </font>
    <font>
      <b/>
      <sz val="11"/>
      <color rgb="FFFFFFFF"/>
      <name val="Calibri"/>
      <family val="2"/>
    </font>
    <font>
      <b/>
      <i/>
      <sz val="11"/>
      <color rgb="FFFFFFFF"/>
      <name val="Calibri"/>
      <family val="2"/>
    </font>
    <font>
      <i/>
      <u/>
      <sz val="11"/>
      <color theme="10"/>
      <name val="Calibri"/>
      <family val="2"/>
      <scheme val="minor"/>
    </font>
    <font>
      <b/>
      <i/>
      <sz val="10"/>
      <color rgb="FF000000"/>
      <name val="Arial"/>
      <family val="2"/>
    </font>
    <font>
      <i/>
      <sz val="10"/>
      <color rgb="FF000000"/>
      <name val="Arial"/>
      <family val="2"/>
    </font>
    <font>
      <sz val="11"/>
      <color theme="3"/>
      <name val="Calibri"/>
      <family val="2"/>
      <scheme val="minor"/>
    </font>
    <font>
      <i/>
      <u/>
      <sz val="11"/>
      <color rgb="FF0070C0"/>
      <name val="Calibri"/>
      <family val="2"/>
      <scheme val="minor"/>
    </font>
    <font>
      <i/>
      <sz val="11"/>
      <color theme="0" tint="-0.499984740745262"/>
      <name val="Calibri"/>
      <family val="2"/>
      <scheme val="minor"/>
    </font>
    <font>
      <i/>
      <sz val="11"/>
      <color theme="0" tint="-0.249977111117893"/>
      <name val="Calibri"/>
      <family val="2"/>
      <scheme val="minor"/>
    </font>
    <font>
      <b/>
      <u/>
      <sz val="12"/>
      <color theme="1"/>
      <name val="Calibri"/>
      <family val="2"/>
      <scheme val="minor"/>
    </font>
    <font>
      <sz val="11"/>
      <color theme="0" tint="-0.499984740745262"/>
      <name val="Calibri"/>
      <family val="2"/>
      <scheme val="minor"/>
    </font>
    <font>
      <sz val="16"/>
      <color theme="1"/>
      <name val="Calibri"/>
      <family val="2"/>
      <scheme val="minor"/>
    </font>
    <font>
      <i/>
      <sz val="10"/>
      <color theme="0" tint="-0.34998626667073579"/>
      <name val="Calibri"/>
      <family val="2"/>
      <scheme val="minor"/>
    </font>
    <font>
      <i/>
      <sz val="11"/>
      <color theme="0" tint="-0.34998626667073579"/>
      <name val="Calibri"/>
      <family val="2"/>
      <scheme val="minor"/>
    </font>
    <font>
      <b/>
      <i/>
      <sz val="11"/>
      <color theme="0" tint="-0.34998626667073579"/>
      <name val="Calibri"/>
      <family val="2"/>
      <scheme val="minor"/>
    </font>
    <font>
      <i/>
      <u/>
      <sz val="10"/>
      <color theme="10"/>
      <name val="Calibri"/>
      <family val="2"/>
      <scheme val="minor"/>
    </font>
    <font>
      <b/>
      <sz val="12"/>
      <color theme="1"/>
      <name val="Calibri"/>
      <family val="2"/>
    </font>
    <font>
      <i/>
      <sz val="11"/>
      <color theme="1"/>
      <name val="Calibri"/>
      <family val="2"/>
    </font>
    <font>
      <b/>
      <u/>
      <sz val="12"/>
      <color theme="1"/>
      <name val="Calibri"/>
      <family val="2"/>
    </font>
    <font>
      <sz val="12"/>
      <color theme="1"/>
      <name val="Calibri"/>
      <family val="2"/>
    </font>
    <font>
      <b/>
      <i/>
      <sz val="11"/>
      <color theme="1"/>
      <name val="Calibri"/>
      <family val="2"/>
      <scheme val="minor"/>
    </font>
    <font>
      <i/>
      <sz val="11"/>
      <color theme="1"/>
      <name val="Times New Roman"/>
      <family val="1"/>
    </font>
    <font>
      <i/>
      <sz val="7"/>
      <color theme="1"/>
      <name val="Times New Roman"/>
      <family val="1"/>
    </font>
    <font>
      <u/>
      <sz val="14"/>
      <color theme="1"/>
      <name val="Calibri"/>
      <family val="2"/>
      <scheme val="minor"/>
    </font>
    <font>
      <b/>
      <u/>
      <sz val="11"/>
      <name val="Calibri"/>
      <family val="2"/>
      <scheme val="minor"/>
    </font>
    <font>
      <b/>
      <u/>
      <sz val="14"/>
      <color theme="1"/>
      <name val="Calibri"/>
      <family val="2"/>
      <scheme val="minor"/>
    </font>
  </fonts>
  <fills count="6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3"/>
      </patternFill>
    </fill>
    <fill>
      <patternFill patternType="solid">
        <fgColor indexed="63"/>
        <bgColor indexed="64"/>
      </patternFill>
    </fill>
    <fill>
      <patternFill patternType="solid">
        <fgColor indexed="62"/>
        <bgColor indexed="64"/>
      </patternFill>
    </fill>
    <fill>
      <patternFill patternType="solid">
        <fgColor indexed="61"/>
        <bgColor indexed="64"/>
      </patternFill>
    </fill>
    <fill>
      <patternFill patternType="solid">
        <fgColor theme="1"/>
        <bgColor indexed="64"/>
      </patternFill>
    </fill>
    <fill>
      <patternFill patternType="solid">
        <fgColor rgb="FFED7D31"/>
        <bgColor rgb="FF000000"/>
      </patternFill>
    </fill>
    <fill>
      <patternFill patternType="solid">
        <fgColor rgb="FFFFF2CC"/>
        <bgColor rgb="FF000000"/>
      </patternFill>
    </fill>
    <fill>
      <patternFill patternType="solid">
        <fgColor theme="0" tint="-0.249977111117893"/>
        <bgColor indexed="64"/>
      </patternFill>
    </fill>
    <fill>
      <patternFill patternType="solid">
        <fgColor theme="7" tint="0.79998168889431442"/>
        <bgColor rgb="FF000000"/>
      </patternFill>
    </fill>
    <fill>
      <patternFill patternType="solid">
        <fgColor theme="0" tint="-0.499984740745262"/>
        <bgColor indexed="64"/>
      </patternFill>
    </fill>
    <fill>
      <patternFill patternType="solid">
        <fgColor theme="1" tint="0.499984740745262"/>
        <bgColor indexed="64"/>
      </patternFill>
    </fill>
    <fill>
      <patternFill patternType="solid">
        <fgColor theme="8" tint="-0.249977111117893"/>
        <bgColor indexed="64"/>
      </patternFill>
    </fill>
    <fill>
      <patternFill patternType="solid">
        <fgColor rgb="FFFFFFFF"/>
        <bgColor rgb="FF000000"/>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79646"/>
        <bgColor rgb="FF000000"/>
      </patternFill>
    </fill>
    <fill>
      <patternFill patternType="solid">
        <fgColor rgb="FFFCD5B4"/>
        <bgColor rgb="FF000000"/>
      </patternFill>
    </fill>
    <fill>
      <patternFill patternType="solid">
        <fgColor rgb="FFC0504D"/>
        <bgColor rgb="FF000000"/>
      </patternFill>
    </fill>
    <fill>
      <patternFill patternType="solid">
        <fgColor rgb="FFB7DEE8"/>
        <bgColor rgb="FF000000"/>
      </patternFill>
    </fill>
    <fill>
      <patternFill patternType="solid">
        <fgColor rgb="FF808080"/>
        <bgColor rgb="FF000000"/>
      </patternFill>
    </fill>
    <fill>
      <patternFill patternType="solid">
        <fgColor rgb="FFDDD9C4"/>
        <bgColor rgb="FF000000"/>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39997558519241921"/>
        <bgColor indexed="64"/>
      </patternFill>
    </fill>
  </fills>
  <borders count="7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dotted">
        <color indexed="64"/>
      </right>
      <top/>
      <bottom style="medium">
        <color indexed="64"/>
      </bottom>
      <diagonal/>
    </border>
    <border>
      <left style="medium">
        <color indexed="64"/>
      </left>
      <right style="dotted">
        <color indexed="64"/>
      </right>
      <top/>
      <bottom/>
      <diagonal/>
    </border>
    <border>
      <left/>
      <right style="thin">
        <color indexed="64"/>
      </right>
      <top/>
      <bottom style="dotted">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top/>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top/>
      <bottom style="dotted">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diagonal/>
    </border>
    <border>
      <left style="thin">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diagonal/>
    </border>
  </borders>
  <cellStyleXfs count="826">
    <xf numFmtId="0" fontId="0" fillId="0" borderId="0"/>
    <xf numFmtId="0" fontId="2" fillId="0" borderId="0" applyNumberForma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15" fillId="0" borderId="0" applyNumberFormat="0" applyFill="0" applyBorder="0" applyAlignment="0" applyProtection="0"/>
    <xf numFmtId="0" fontId="16" fillId="0" borderId="21" applyNumberFormat="0" applyFill="0" applyAlignment="0" applyProtection="0"/>
    <xf numFmtId="0" fontId="17" fillId="0" borderId="22" applyNumberFormat="0" applyFill="0" applyAlignment="0" applyProtection="0"/>
    <xf numFmtId="0" fontId="18" fillId="0" borderId="23"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24" applyNumberFormat="0" applyAlignment="0" applyProtection="0"/>
    <xf numFmtId="0" fontId="23" fillId="8" borderId="25" applyNumberFormat="0" applyAlignment="0" applyProtection="0"/>
    <xf numFmtId="0" fontId="24" fillId="8" borderId="24" applyNumberFormat="0" applyAlignment="0" applyProtection="0"/>
    <xf numFmtId="0" fontId="25" fillId="0" borderId="26" applyNumberFormat="0" applyFill="0" applyAlignment="0" applyProtection="0"/>
    <xf numFmtId="0" fontId="14" fillId="9" borderId="27" applyNumberFormat="0" applyAlignment="0" applyProtection="0"/>
    <xf numFmtId="0" fontId="26" fillId="0" borderId="0" applyNumberFormat="0" applyFill="0" applyBorder="0" applyAlignment="0" applyProtection="0"/>
    <xf numFmtId="0" fontId="5" fillId="10" borderId="28" applyNumberFormat="0" applyFont="0" applyAlignment="0" applyProtection="0"/>
    <xf numFmtId="0" fontId="27" fillId="0" borderId="0" applyNumberFormat="0" applyFill="0" applyBorder="0" applyAlignment="0" applyProtection="0"/>
    <xf numFmtId="0" fontId="1"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28" fillId="34" borderId="0" applyNumberFormat="0" applyBorder="0" applyAlignment="0" applyProtection="0"/>
    <xf numFmtId="164" fontId="5"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32" fillId="0" borderId="0"/>
    <xf numFmtId="0" fontId="30" fillId="0" borderId="0"/>
    <xf numFmtId="0" fontId="28" fillId="11" borderId="0" applyNumberFormat="0" applyBorder="0" applyAlignment="0" applyProtection="0"/>
    <xf numFmtId="164" fontId="31" fillId="0" borderId="0" applyFont="0" applyFill="0" applyBorder="0" applyAlignment="0" applyProtection="0"/>
    <xf numFmtId="0" fontId="12" fillId="35" borderId="30">
      <alignment horizontal="center"/>
    </xf>
    <xf numFmtId="0" fontId="16" fillId="0" borderId="21" applyNumberFormat="0" applyFill="0" applyAlignment="0" applyProtection="0"/>
    <xf numFmtId="0" fontId="1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31" fillId="0" borderId="0"/>
    <xf numFmtId="0" fontId="5" fillId="0" borderId="0"/>
    <xf numFmtId="0" fontId="13" fillId="0" borderId="0"/>
    <xf numFmtId="0" fontId="13" fillId="0" borderId="0"/>
    <xf numFmtId="0" fontId="31" fillId="0" borderId="0"/>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13" fillId="0" borderId="0"/>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9" fontId="5" fillId="0" borderId="0" applyFont="0" applyFill="0" applyBorder="0" applyAlignment="0" applyProtection="0"/>
    <xf numFmtId="0" fontId="41" fillId="0" borderId="0"/>
    <xf numFmtId="49" fontId="33" fillId="0" borderId="30" applyFill="0" applyProtection="0">
      <alignment horizontal="right" vertical="top" wrapText="1"/>
    </xf>
    <xf numFmtId="49" fontId="13" fillId="0" borderId="30" applyFill="0" applyProtection="0">
      <alignment horizontal="right"/>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0" fontId="12" fillId="36" borderId="30" applyNumberFormat="0" applyProtection="0">
      <alignment horizontal="right"/>
    </xf>
    <xf numFmtId="0" fontId="12" fillId="36" borderId="30" applyNumberFormat="0" applyProtection="0">
      <alignment horizontal="right"/>
    </xf>
    <xf numFmtId="0" fontId="12" fillId="36" borderId="30" applyNumberFormat="0" applyProtection="0">
      <alignment horizontal="right"/>
    </xf>
    <xf numFmtId="49" fontId="13" fillId="0" borderId="30" applyFill="0" applyProtection="0">
      <alignment horizontal="righ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40" fillId="37" borderId="0" applyNumberFormat="0" applyBorder="0" applyProtection="0">
      <alignment horizontal="left"/>
    </xf>
    <xf numFmtId="0" fontId="12" fillId="36" borderId="30" applyNumberFormat="0" applyProtection="0">
      <alignment horizontal="left"/>
    </xf>
    <xf numFmtId="0" fontId="12" fillId="36" borderId="30" applyNumberFormat="0" applyProtection="0">
      <alignment horizontal="left"/>
    </xf>
    <xf numFmtId="0" fontId="12" fillId="36" borderId="30" applyNumberFormat="0" applyProtection="0">
      <alignment horizontal="left"/>
    </xf>
    <xf numFmtId="0" fontId="38" fillId="38" borderId="0" applyNumberFormat="0" applyBorder="0" applyProtection="0">
      <alignment horizontal="left"/>
    </xf>
    <xf numFmtId="49" fontId="13" fillId="0" borderId="30" applyFill="0" applyProtection="0">
      <alignment horizontal="right"/>
    </xf>
    <xf numFmtId="49" fontId="13" fillId="0" borderId="30" applyFill="0" applyProtection="0">
      <alignment horizontal="right"/>
    </xf>
    <xf numFmtId="49" fontId="13" fillId="0" borderId="30" applyFill="0" applyProtection="0">
      <alignment horizontal="right"/>
    </xf>
    <xf numFmtId="0" fontId="34" fillId="36" borderId="30" applyNumberFormat="0" applyProtection="0">
      <alignment horizontal="righ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35" fillId="36"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4" fillId="36" borderId="30" applyNumberFormat="0" applyProtection="0">
      <alignment horizontal="left"/>
    </xf>
    <xf numFmtId="1" fontId="13" fillId="0" borderId="30" applyFill="0" applyProtection="0">
      <alignment horizontal="right" vertical="top" wrapText="1"/>
    </xf>
    <xf numFmtId="1" fontId="13" fillId="0" borderId="30" applyFill="0" applyProtection="0">
      <alignment horizontal="right" vertical="top" wrapText="1"/>
    </xf>
    <xf numFmtId="1" fontId="13" fillId="0" borderId="30" applyFill="0" applyProtection="0">
      <alignment horizontal="right" vertical="top" wrapText="1"/>
    </xf>
    <xf numFmtId="49" fontId="33" fillId="0" borderId="30" applyFill="0" applyProtection="0">
      <alignment horizontal="right"/>
    </xf>
    <xf numFmtId="2" fontId="13" fillId="0" borderId="30" applyFill="0" applyProtection="0">
      <alignment horizontal="right" vertical="top" wrapText="1"/>
    </xf>
    <xf numFmtId="2" fontId="13" fillId="0" borderId="30" applyFill="0" applyProtection="0">
      <alignment horizontal="right" vertical="top" wrapText="1"/>
    </xf>
    <xf numFmtId="2" fontId="13" fillId="0" borderId="30" applyFill="0" applyProtection="0">
      <alignment horizontal="right" vertical="top" wrapText="1"/>
    </xf>
    <xf numFmtId="0" fontId="36" fillId="37" borderId="0" applyNumberFormat="0" applyBorder="0" applyProtection="0">
      <alignment horizontal="left"/>
    </xf>
    <xf numFmtId="0" fontId="13" fillId="0" borderId="30" applyFill="0" applyProtection="0">
      <alignment horizontal="right" vertical="top" wrapText="1"/>
    </xf>
    <xf numFmtId="0" fontId="13" fillId="0" borderId="30" applyFill="0" applyProtection="0">
      <alignment horizontal="right" vertical="top" wrapText="1"/>
    </xf>
    <xf numFmtId="0" fontId="13" fillId="0" borderId="30" applyFill="0" applyProtection="0">
      <alignment horizontal="right" vertical="top" wrapText="1"/>
    </xf>
    <xf numFmtId="0" fontId="37" fillId="38" borderId="0" applyNumberFormat="0" applyBorder="0" applyProtection="0">
      <alignment horizontal="left"/>
    </xf>
    <xf numFmtId="49" fontId="13" fillId="0" borderId="30" applyFill="0" applyProtection="0">
      <alignment horizontal="right" vertical="top" wrapText="1"/>
    </xf>
    <xf numFmtId="49" fontId="13" fillId="0" borderId="30" applyFill="0" applyProtection="0">
      <alignment horizontal="right" vertical="top" wrapText="1"/>
    </xf>
    <xf numFmtId="49" fontId="13" fillId="0" borderId="30" applyFill="0" applyProtection="0">
      <alignment horizontal="right" vertical="top" wrapText="1"/>
    </xf>
    <xf numFmtId="1" fontId="33" fillId="0" borderId="30" applyFill="0" applyProtection="0">
      <alignment horizontal="right" vertical="top" wrapText="1"/>
    </xf>
    <xf numFmtId="2" fontId="33" fillId="0" borderId="30" applyFill="0" applyProtection="0">
      <alignment horizontal="right" vertical="top" wrapText="1"/>
    </xf>
    <xf numFmtId="0" fontId="33" fillId="0" borderId="30" applyFill="0" applyProtection="0">
      <alignment horizontal="right" vertical="top" wrapText="1"/>
    </xf>
    <xf numFmtId="49" fontId="3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12" fillId="36" borderId="30" applyNumberFormat="0" applyProtection="0">
      <alignment horizontal="right"/>
    </xf>
    <xf numFmtId="0" fontId="12" fillId="36" borderId="30" applyNumberFormat="0" applyProtection="0">
      <alignment horizontal="right"/>
    </xf>
    <xf numFmtId="0" fontId="12" fillId="36" borderId="30" applyNumberFormat="0" applyProtection="0">
      <alignment horizontal="right"/>
    </xf>
    <xf numFmtId="0" fontId="40" fillId="37"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38" fillId="38" borderId="0" applyNumberFormat="0" applyBorder="0" applyProtection="0">
      <alignment horizontal="left"/>
    </xf>
    <xf numFmtId="0" fontId="12" fillId="36" borderId="30" applyNumberFormat="0" applyProtection="0">
      <alignment horizontal="left"/>
    </xf>
    <xf numFmtId="0" fontId="12" fillId="36" borderId="30" applyNumberFormat="0" applyProtection="0">
      <alignment horizontal="left"/>
    </xf>
    <xf numFmtId="0" fontId="12" fillId="36" borderId="30" applyNumberFormat="0" applyProtection="0">
      <alignment horizontal="left"/>
    </xf>
    <xf numFmtId="1" fontId="13" fillId="0" borderId="30" applyFill="0" applyProtection="0">
      <alignment horizontal="right" vertical="top" wrapText="1"/>
    </xf>
    <xf numFmtId="49" fontId="13" fillId="0" borderId="30" applyFill="0" applyProtection="0">
      <alignment horizontal="right"/>
    </xf>
    <xf numFmtId="49" fontId="13" fillId="0" borderId="30" applyFill="0" applyProtection="0">
      <alignment horizontal="right"/>
    </xf>
    <xf numFmtId="49" fontId="13" fillId="0" borderId="30" applyFill="0" applyProtection="0">
      <alignment horizontal="right"/>
    </xf>
    <xf numFmtId="0" fontId="34" fillId="36" borderId="30" applyNumberFormat="0" applyProtection="0">
      <alignment horizontal="righ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35" fillId="36"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4" fillId="36" borderId="30" applyNumberFormat="0" applyProtection="0">
      <alignment horizontal="left"/>
    </xf>
    <xf numFmtId="1" fontId="13" fillId="0" borderId="30" applyFill="0" applyProtection="0">
      <alignment horizontal="right" vertical="top" wrapText="1"/>
    </xf>
    <xf numFmtId="1" fontId="13" fillId="0" borderId="30" applyFill="0" applyProtection="0">
      <alignment horizontal="right" vertical="top" wrapText="1"/>
    </xf>
    <xf numFmtId="1" fontId="13" fillId="0" borderId="30" applyFill="0" applyProtection="0">
      <alignment horizontal="right" vertical="top" wrapText="1"/>
    </xf>
    <xf numFmtId="49" fontId="33" fillId="0" borderId="30" applyFill="0" applyProtection="0">
      <alignment horizontal="right"/>
    </xf>
    <xf numFmtId="2" fontId="13" fillId="0" borderId="30" applyFill="0" applyProtection="0">
      <alignment horizontal="right" vertical="top" wrapText="1"/>
    </xf>
    <xf numFmtId="2" fontId="13" fillId="0" borderId="30" applyFill="0" applyProtection="0">
      <alignment horizontal="right" vertical="top" wrapText="1"/>
    </xf>
    <xf numFmtId="2" fontId="13" fillId="0" borderId="30" applyFill="0" applyProtection="0">
      <alignment horizontal="right" vertical="top" wrapText="1"/>
    </xf>
    <xf numFmtId="0" fontId="36" fillId="37" borderId="0" applyNumberFormat="0" applyBorder="0" applyProtection="0">
      <alignment horizontal="left"/>
    </xf>
    <xf numFmtId="0" fontId="13" fillId="0" borderId="30" applyFill="0" applyProtection="0">
      <alignment horizontal="right" vertical="top" wrapText="1"/>
    </xf>
    <xf numFmtId="0" fontId="13" fillId="0" borderId="30" applyFill="0" applyProtection="0">
      <alignment horizontal="right" vertical="top" wrapText="1"/>
    </xf>
    <xf numFmtId="0" fontId="13" fillId="0" borderId="30" applyFill="0" applyProtection="0">
      <alignment horizontal="right" vertical="top" wrapText="1"/>
    </xf>
    <xf numFmtId="0" fontId="37" fillId="38" borderId="0" applyNumberFormat="0" applyBorder="0" applyProtection="0">
      <alignment horizontal="left"/>
    </xf>
    <xf numFmtId="49" fontId="13" fillId="0" borderId="30" applyFill="0" applyProtection="0">
      <alignment horizontal="right" vertical="top" wrapText="1"/>
    </xf>
    <xf numFmtId="49" fontId="13" fillId="0" borderId="30" applyFill="0" applyProtection="0">
      <alignment horizontal="right" vertical="top" wrapText="1"/>
    </xf>
    <xf numFmtId="49" fontId="13" fillId="0" borderId="30" applyFill="0" applyProtection="0">
      <alignment horizontal="right" vertical="top" wrapText="1"/>
    </xf>
    <xf numFmtId="1" fontId="33" fillId="0" borderId="30" applyFill="0" applyProtection="0">
      <alignment horizontal="right" vertical="top" wrapText="1"/>
    </xf>
    <xf numFmtId="2" fontId="33" fillId="0" borderId="30" applyFill="0" applyProtection="0">
      <alignment horizontal="right" vertical="top" wrapText="1"/>
    </xf>
    <xf numFmtId="0" fontId="33" fillId="0" borderId="30" applyFill="0" applyProtection="0">
      <alignment horizontal="right" vertical="top" wrapText="1"/>
    </xf>
    <xf numFmtId="49" fontId="3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12" fillId="36" borderId="30" applyNumberFormat="0" applyProtection="0">
      <alignment horizontal="right"/>
    </xf>
    <xf numFmtId="0" fontId="12" fillId="36" borderId="30" applyNumberFormat="0" applyProtection="0">
      <alignment horizontal="right"/>
    </xf>
    <xf numFmtId="0" fontId="12" fillId="36" borderId="30" applyNumberFormat="0" applyProtection="0">
      <alignment horizontal="right"/>
    </xf>
    <xf numFmtId="1" fontId="13" fillId="0" borderId="30" applyFill="0" applyProtection="0">
      <alignment horizontal="right" vertical="top" wrapText="1"/>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2" fontId="13" fillId="0" borderId="30" applyFill="0" applyProtection="0">
      <alignment horizontal="right" vertical="top" wrapText="1"/>
    </xf>
    <xf numFmtId="0" fontId="12" fillId="36" borderId="30" applyNumberFormat="0" applyProtection="0">
      <alignment horizontal="left"/>
    </xf>
    <xf numFmtId="0" fontId="12" fillId="36" borderId="30" applyNumberFormat="0" applyProtection="0">
      <alignment horizontal="left"/>
    </xf>
    <xf numFmtId="0" fontId="12" fillId="36" borderId="30" applyNumberFormat="0" applyProtection="0">
      <alignment horizontal="left"/>
    </xf>
    <xf numFmtId="0" fontId="34" fillId="36" borderId="30" applyNumberFormat="0" applyProtection="0">
      <alignment horizontal="right"/>
    </xf>
    <xf numFmtId="0" fontId="13" fillId="0" borderId="30" applyFill="0" applyProtection="0">
      <alignment horizontal="right" vertical="top" wrapText="1"/>
    </xf>
    <xf numFmtId="49" fontId="13" fillId="0" borderId="30" applyFill="0" applyProtection="0">
      <alignment horizontal="right"/>
    </xf>
    <xf numFmtId="49" fontId="13" fillId="0" borderId="30" applyFill="0" applyProtection="0">
      <alignment horizontal="right"/>
    </xf>
    <xf numFmtId="49" fontId="13" fillId="0" borderId="30" applyFill="0" applyProtection="0">
      <alignment horizontal="right"/>
    </xf>
    <xf numFmtId="0" fontId="35" fillId="36"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34" fillId="36" borderId="30" applyNumberFormat="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4" fillId="36" borderId="30" applyNumberFormat="0" applyProtection="0">
      <alignment horizontal="left"/>
    </xf>
    <xf numFmtId="0" fontId="33" fillId="0" borderId="30" applyFill="0" applyProtection="0">
      <alignment horizontal="right" vertical="top" wrapText="1"/>
    </xf>
    <xf numFmtId="49" fontId="33" fillId="0" borderId="30" applyFill="0" applyProtection="0">
      <alignment horizontal="right"/>
    </xf>
    <xf numFmtId="1" fontId="13" fillId="0" borderId="30" applyFill="0" applyProtection="0">
      <alignment horizontal="right" vertical="top" wrapText="1"/>
    </xf>
    <xf numFmtId="1" fontId="13" fillId="0" borderId="30" applyFill="0" applyProtection="0">
      <alignment horizontal="right" vertical="top" wrapText="1"/>
    </xf>
    <xf numFmtId="1" fontId="13" fillId="0" borderId="30" applyFill="0" applyProtection="0">
      <alignment horizontal="right" vertical="top" wrapText="1"/>
    </xf>
    <xf numFmtId="0" fontId="36" fillId="37" borderId="0" applyNumberFormat="0" applyBorder="0" applyProtection="0">
      <alignment horizontal="left"/>
    </xf>
    <xf numFmtId="2" fontId="13" fillId="0" borderId="30" applyFill="0" applyProtection="0">
      <alignment horizontal="right" vertical="top" wrapText="1"/>
    </xf>
    <xf numFmtId="2" fontId="13" fillId="0" borderId="30" applyFill="0" applyProtection="0">
      <alignment horizontal="right" vertical="top" wrapText="1"/>
    </xf>
    <xf numFmtId="2" fontId="13" fillId="0" borderId="30" applyFill="0" applyProtection="0">
      <alignment horizontal="right" vertical="top" wrapText="1"/>
    </xf>
    <xf numFmtId="0" fontId="37" fillId="38" borderId="0" applyNumberFormat="0" applyBorder="0" applyProtection="0">
      <alignment horizontal="left"/>
    </xf>
    <xf numFmtId="0" fontId="13" fillId="0" borderId="30" applyFill="0" applyProtection="0">
      <alignment horizontal="right" vertical="top" wrapText="1"/>
    </xf>
    <xf numFmtId="0" fontId="13" fillId="0" borderId="30" applyFill="0" applyProtection="0">
      <alignment horizontal="right" vertical="top" wrapText="1"/>
    </xf>
    <xf numFmtId="0" fontId="13" fillId="0" borderId="30" applyFill="0" applyProtection="0">
      <alignment horizontal="right" vertical="top" wrapText="1"/>
    </xf>
    <xf numFmtId="1" fontId="33" fillId="0" borderId="30" applyFill="0" applyProtection="0">
      <alignment horizontal="right" vertical="top" wrapText="1"/>
    </xf>
    <xf numFmtId="49" fontId="13" fillId="0" borderId="30" applyFill="0" applyProtection="0">
      <alignment horizontal="right" vertical="top" wrapText="1"/>
    </xf>
    <xf numFmtId="49" fontId="13" fillId="0" borderId="30" applyFill="0" applyProtection="0">
      <alignment horizontal="right" vertical="top" wrapText="1"/>
    </xf>
    <xf numFmtId="49" fontId="13" fillId="0" borderId="30" applyFill="0" applyProtection="0">
      <alignment horizontal="right" vertical="top" wrapText="1"/>
    </xf>
    <xf numFmtId="2" fontId="33" fillId="0" borderId="30" applyFill="0" applyProtection="0">
      <alignment horizontal="right" vertical="top" wrapText="1"/>
    </xf>
    <xf numFmtId="0" fontId="33" fillId="0" borderId="30" applyFill="0" applyProtection="0">
      <alignment horizontal="right" vertical="top" wrapText="1"/>
    </xf>
    <xf numFmtId="49" fontId="33" fillId="0" borderId="30" applyFill="0" applyProtection="0">
      <alignment horizontal="right" vertical="top" wrapText="1"/>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1" fontId="13" fillId="0" borderId="30" applyFill="0" applyProtection="0">
      <alignment horizontal="right" vertical="top" wrapText="1"/>
    </xf>
    <xf numFmtId="2" fontId="13" fillId="0" borderId="30" applyFill="0" applyProtection="0">
      <alignment horizontal="right" vertical="top" wrapText="1"/>
    </xf>
    <xf numFmtId="0" fontId="12" fillId="36" borderId="30" applyNumberFormat="0" applyProtection="0">
      <alignment horizontal="right"/>
    </xf>
    <xf numFmtId="0" fontId="12" fillId="36" borderId="30" applyNumberFormat="0" applyProtection="0">
      <alignment horizontal="right"/>
    </xf>
    <xf numFmtId="0" fontId="12" fillId="36" borderId="30" applyNumberFormat="0" applyProtection="0">
      <alignment horizontal="right"/>
    </xf>
    <xf numFmtId="0" fontId="13" fillId="0" borderId="30" applyFill="0" applyProtection="0">
      <alignment horizontal="right" vertical="top" wrapText="1"/>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34" fillId="36" borderId="30" applyNumberFormat="0" applyProtection="0">
      <alignment horizontal="right"/>
    </xf>
    <xf numFmtId="0" fontId="12" fillId="36" borderId="30" applyNumberFormat="0" applyProtection="0">
      <alignment horizontal="left"/>
    </xf>
    <xf numFmtId="0" fontId="12" fillId="36" borderId="30" applyNumberFormat="0" applyProtection="0">
      <alignment horizontal="left"/>
    </xf>
    <xf numFmtId="0" fontId="12" fillId="36" borderId="30" applyNumberFormat="0" applyProtection="0">
      <alignment horizontal="left"/>
    </xf>
    <xf numFmtId="0" fontId="35" fillId="36" borderId="0" applyNumberFormat="0" applyBorder="0" applyProtection="0">
      <alignment horizontal="left"/>
    </xf>
    <xf numFmtId="49" fontId="13" fillId="0" borderId="30" applyFill="0" applyProtection="0">
      <alignment horizontal="right"/>
    </xf>
    <xf numFmtId="49" fontId="13" fillId="0" borderId="30" applyFill="0" applyProtection="0">
      <alignment horizontal="right"/>
    </xf>
    <xf numFmtId="49" fontId="13" fillId="0" borderId="30" applyFill="0" applyProtection="0">
      <alignment horizontal="right"/>
    </xf>
    <xf numFmtId="0" fontId="34" fillId="36" borderId="30" applyNumberFormat="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49" fontId="33" fillId="0" borderId="30" applyFill="0" applyProtection="0">
      <alignment horizontal="righ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6" fillId="37" borderId="0" applyNumberFormat="0" applyBorder="0" applyProtection="0">
      <alignment horizontal="left"/>
    </xf>
    <xf numFmtId="1" fontId="13" fillId="0" borderId="30" applyFill="0" applyProtection="0">
      <alignment horizontal="right" vertical="top" wrapText="1"/>
    </xf>
    <xf numFmtId="1" fontId="13" fillId="0" borderId="30" applyFill="0" applyProtection="0">
      <alignment horizontal="right" vertical="top" wrapText="1"/>
    </xf>
    <xf numFmtId="1" fontId="13" fillId="0" borderId="30" applyFill="0" applyProtection="0">
      <alignment horizontal="right" vertical="top" wrapText="1"/>
    </xf>
    <xf numFmtId="0" fontId="37" fillId="38" borderId="0" applyNumberFormat="0" applyBorder="0" applyProtection="0">
      <alignment horizontal="left"/>
    </xf>
    <xf numFmtId="2" fontId="13" fillId="0" borderId="30" applyFill="0" applyProtection="0">
      <alignment horizontal="right" vertical="top" wrapText="1"/>
    </xf>
    <xf numFmtId="2" fontId="13" fillId="0" borderId="30" applyFill="0" applyProtection="0">
      <alignment horizontal="right" vertical="top" wrapText="1"/>
    </xf>
    <xf numFmtId="2" fontId="13" fillId="0" borderId="30" applyFill="0" applyProtection="0">
      <alignment horizontal="right" vertical="top" wrapText="1"/>
    </xf>
    <xf numFmtId="1" fontId="33" fillId="0" borderId="30" applyFill="0" applyProtection="0">
      <alignment horizontal="right" vertical="top" wrapText="1"/>
    </xf>
    <xf numFmtId="0" fontId="12" fillId="36" borderId="30" applyNumberFormat="0" applyProtection="0">
      <alignment horizontal="right"/>
    </xf>
    <xf numFmtId="0" fontId="13" fillId="0" borderId="30" applyFill="0" applyProtection="0">
      <alignment horizontal="right" vertical="top" wrapText="1"/>
    </xf>
    <xf numFmtId="0" fontId="13" fillId="0" borderId="30" applyFill="0" applyProtection="0">
      <alignment horizontal="right" vertical="top" wrapText="1"/>
    </xf>
    <xf numFmtId="0" fontId="13" fillId="0" borderId="30" applyFill="0" applyProtection="0">
      <alignment horizontal="right" vertical="top" wrapText="1"/>
    </xf>
    <xf numFmtId="2" fontId="33" fillId="0" borderId="30" applyFill="0" applyProtection="0">
      <alignment horizontal="right" vertical="top" wrapText="1"/>
    </xf>
    <xf numFmtId="0" fontId="39" fillId="36" borderId="0" applyNumberFormat="0" applyBorder="0" applyProtection="0">
      <alignment horizontal="left"/>
    </xf>
    <xf numFmtId="49" fontId="13" fillId="0" borderId="30" applyFill="0" applyProtection="0">
      <alignment horizontal="right" vertical="top" wrapText="1"/>
    </xf>
    <xf numFmtId="49" fontId="13" fillId="0" borderId="30" applyFill="0" applyProtection="0">
      <alignment horizontal="right" vertical="top" wrapText="1"/>
    </xf>
    <xf numFmtId="49" fontId="13" fillId="0" borderId="30" applyFill="0" applyProtection="0">
      <alignment horizontal="right" vertical="top" wrapText="1"/>
    </xf>
    <xf numFmtId="0" fontId="33" fillId="0" borderId="30" applyFill="0" applyProtection="0">
      <alignment horizontal="right" vertical="top" wrapText="1"/>
    </xf>
    <xf numFmtId="0" fontId="12" fillId="36" borderId="30" applyNumberFormat="0" applyProtection="0">
      <alignment horizontal="left"/>
    </xf>
    <xf numFmtId="49" fontId="33" fillId="0" borderId="30" applyFill="0" applyProtection="0">
      <alignment horizontal="right" vertical="top" wrapText="1"/>
    </xf>
    <xf numFmtId="49" fontId="13" fillId="0" borderId="30" applyFill="0" applyProtection="0">
      <alignment horizontal="righ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1" fontId="13" fillId="0" borderId="30" applyFill="0" applyProtection="0">
      <alignment horizontal="right" vertical="top" wrapText="1"/>
    </xf>
    <xf numFmtId="0" fontId="38" fillId="38" borderId="0" applyNumberFormat="0" applyBorder="0" applyProtection="0">
      <alignment horizontal="left"/>
    </xf>
    <xf numFmtId="0" fontId="33" fillId="0" borderId="30" applyFill="0" applyProtection="0">
      <alignment horizontal="right" vertical="top" wrapText="1"/>
    </xf>
    <xf numFmtId="1" fontId="13" fillId="0" borderId="30" applyFill="0" applyProtection="0">
      <alignment horizontal="right" vertical="top" wrapText="1"/>
    </xf>
    <xf numFmtId="2" fontId="13" fillId="0" borderId="30" applyFill="0" applyProtection="0">
      <alignment horizontal="right" vertical="top" wrapText="1"/>
    </xf>
    <xf numFmtId="0" fontId="13" fillId="0" borderId="30" applyFill="0" applyProtection="0">
      <alignment horizontal="right" vertical="top" wrapText="1"/>
    </xf>
    <xf numFmtId="0" fontId="12" fillId="36" borderId="30" applyNumberFormat="0" applyProtection="0">
      <alignment horizontal="right"/>
    </xf>
    <xf numFmtId="0" fontId="12" fillId="36" borderId="30" applyNumberFormat="0" applyProtection="0">
      <alignment horizontal="right"/>
    </xf>
    <xf numFmtId="0" fontId="12" fillId="36" borderId="30" applyNumberFormat="0" applyProtection="0">
      <alignment horizontal="righ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34" fillId="36" borderId="30" applyNumberFormat="0" applyProtection="0">
      <alignment horizontal="right"/>
    </xf>
    <xf numFmtId="0" fontId="12" fillId="36" borderId="30" applyNumberFormat="0" applyProtection="0">
      <alignment horizontal="left"/>
    </xf>
    <xf numFmtId="0" fontId="12" fillId="36" borderId="30" applyNumberFormat="0" applyProtection="0">
      <alignment horizontal="left"/>
    </xf>
    <xf numFmtId="0" fontId="12" fillId="36" borderId="30" applyNumberFormat="0" applyProtection="0">
      <alignment horizontal="left"/>
    </xf>
    <xf numFmtId="0" fontId="35" fillId="36" borderId="0" applyNumberFormat="0" applyBorder="0" applyProtection="0">
      <alignment horizontal="left"/>
    </xf>
    <xf numFmtId="49" fontId="13" fillId="0" borderId="30" applyFill="0" applyProtection="0">
      <alignment horizontal="right"/>
    </xf>
    <xf numFmtId="49" fontId="13" fillId="0" borderId="30" applyFill="0" applyProtection="0">
      <alignment horizontal="right"/>
    </xf>
    <xf numFmtId="49" fontId="13" fillId="0" borderId="30" applyFill="0" applyProtection="0">
      <alignment horizontal="right"/>
    </xf>
    <xf numFmtId="0" fontId="34" fillId="36" borderId="30" applyNumberFormat="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49" fontId="33" fillId="0" borderId="30" applyFill="0" applyProtection="0">
      <alignment horizontal="righ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6" fillId="37" borderId="0" applyNumberFormat="0" applyBorder="0" applyProtection="0">
      <alignment horizontal="left"/>
    </xf>
    <xf numFmtId="1" fontId="13" fillId="0" borderId="30" applyFill="0" applyProtection="0">
      <alignment horizontal="right" vertical="top" wrapText="1"/>
    </xf>
    <xf numFmtId="1" fontId="13" fillId="0" borderId="30" applyFill="0" applyProtection="0">
      <alignment horizontal="right" vertical="top" wrapText="1"/>
    </xf>
    <xf numFmtId="1" fontId="13" fillId="0" borderId="30" applyFill="0" applyProtection="0">
      <alignment horizontal="right" vertical="top" wrapText="1"/>
    </xf>
    <xf numFmtId="0" fontId="37" fillId="38" borderId="0" applyNumberFormat="0" applyBorder="0" applyProtection="0">
      <alignment horizontal="left"/>
    </xf>
    <xf numFmtId="2" fontId="13" fillId="0" borderId="30" applyFill="0" applyProtection="0">
      <alignment horizontal="right" vertical="top" wrapText="1"/>
    </xf>
    <xf numFmtId="2" fontId="13" fillId="0" borderId="30" applyFill="0" applyProtection="0">
      <alignment horizontal="right" vertical="top" wrapText="1"/>
    </xf>
    <xf numFmtId="2" fontId="13" fillId="0" borderId="30" applyFill="0" applyProtection="0">
      <alignment horizontal="right" vertical="top" wrapText="1"/>
    </xf>
    <xf numFmtId="1" fontId="33" fillId="0" borderId="30" applyFill="0" applyProtection="0">
      <alignment horizontal="right" vertical="top" wrapText="1"/>
    </xf>
    <xf numFmtId="0" fontId="13" fillId="0" borderId="30" applyFill="0" applyProtection="0">
      <alignment horizontal="right" vertical="top" wrapText="1"/>
    </xf>
    <xf numFmtId="0" fontId="13" fillId="0" borderId="30" applyFill="0" applyProtection="0">
      <alignment horizontal="right" vertical="top" wrapText="1"/>
    </xf>
    <xf numFmtId="0" fontId="13" fillId="0" borderId="30" applyFill="0" applyProtection="0">
      <alignment horizontal="right" vertical="top" wrapText="1"/>
    </xf>
    <xf numFmtId="2" fontId="33" fillId="0" borderId="30" applyFill="0" applyProtection="0">
      <alignment horizontal="right" vertical="top" wrapText="1"/>
    </xf>
    <xf numFmtId="49" fontId="13" fillId="0" borderId="30" applyFill="0" applyProtection="0">
      <alignment horizontal="right" vertical="top" wrapText="1"/>
    </xf>
    <xf numFmtId="49" fontId="13" fillId="0" borderId="30" applyFill="0" applyProtection="0">
      <alignment horizontal="right" vertical="top" wrapText="1"/>
    </xf>
    <xf numFmtId="49" fontId="13" fillId="0" borderId="30" applyFill="0" applyProtection="0">
      <alignment horizontal="right" vertical="top" wrapText="1"/>
    </xf>
    <xf numFmtId="0" fontId="33" fillId="0" borderId="30" applyFill="0" applyProtection="0">
      <alignment horizontal="right" vertical="top" wrapText="1"/>
    </xf>
    <xf numFmtId="49" fontId="33" fillId="0" borderId="30" applyFill="0" applyProtection="0">
      <alignment horizontal="right" vertical="top" wrapText="1"/>
    </xf>
    <xf numFmtId="0" fontId="40" fillId="37" borderId="0" applyNumberFormat="0" applyBorder="0" applyProtection="0">
      <alignment horizontal="left"/>
    </xf>
    <xf numFmtId="0" fontId="38" fillId="38" borderId="0" applyNumberFormat="0" applyBorder="0" applyProtection="0">
      <alignment horizontal="left"/>
    </xf>
    <xf numFmtId="1" fontId="13" fillId="0" borderId="30" applyFill="0" applyProtection="0">
      <alignment horizontal="right" vertical="top" wrapText="1"/>
    </xf>
    <xf numFmtId="2" fontId="13" fillId="0" borderId="30" applyFill="0" applyProtection="0">
      <alignment horizontal="right" vertical="top" wrapText="1"/>
    </xf>
    <xf numFmtId="0" fontId="13" fillId="0" borderId="30" applyFill="0" applyProtection="0">
      <alignment horizontal="right" vertical="top" wrapText="1"/>
    </xf>
    <xf numFmtId="0" fontId="12" fillId="36" borderId="30" applyNumberFormat="0" applyProtection="0">
      <alignment horizontal="right"/>
    </xf>
    <xf numFmtId="0" fontId="12" fillId="36" borderId="30" applyNumberFormat="0" applyProtection="0">
      <alignment horizontal="right"/>
    </xf>
    <xf numFmtId="0" fontId="12" fillId="36" borderId="30" applyNumberFormat="0" applyProtection="0">
      <alignment horizontal="righ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34" fillId="36" borderId="30" applyNumberFormat="0" applyProtection="0">
      <alignment horizontal="right"/>
    </xf>
    <xf numFmtId="0" fontId="12" fillId="36" borderId="30" applyNumberFormat="0" applyProtection="0">
      <alignment horizontal="left"/>
    </xf>
    <xf numFmtId="0" fontId="12" fillId="36" borderId="30" applyNumberFormat="0" applyProtection="0">
      <alignment horizontal="left"/>
    </xf>
    <xf numFmtId="0" fontId="12" fillId="36" borderId="30" applyNumberFormat="0" applyProtection="0">
      <alignment horizontal="left"/>
    </xf>
    <xf numFmtId="0" fontId="35" fillId="36" borderId="0" applyNumberFormat="0" applyBorder="0" applyProtection="0">
      <alignment horizontal="left"/>
    </xf>
    <xf numFmtId="49" fontId="13" fillId="0" borderId="30" applyFill="0" applyProtection="0">
      <alignment horizontal="right"/>
    </xf>
    <xf numFmtId="49" fontId="13" fillId="0" borderId="30" applyFill="0" applyProtection="0">
      <alignment horizontal="right"/>
    </xf>
    <xf numFmtId="49" fontId="13" fillId="0" borderId="30" applyFill="0" applyProtection="0">
      <alignment horizontal="right"/>
    </xf>
    <xf numFmtId="0" fontId="34" fillId="36" borderId="30" applyNumberFormat="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49" fontId="33" fillId="0" borderId="30" applyFill="0" applyProtection="0">
      <alignment horizontal="righ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6" fillId="37" borderId="0" applyNumberFormat="0" applyBorder="0" applyProtection="0">
      <alignment horizontal="left"/>
    </xf>
    <xf numFmtId="1" fontId="13" fillId="0" borderId="30" applyFill="0" applyProtection="0">
      <alignment horizontal="right" vertical="top" wrapText="1"/>
    </xf>
    <xf numFmtId="1" fontId="13" fillId="0" borderId="30" applyFill="0" applyProtection="0">
      <alignment horizontal="right" vertical="top" wrapText="1"/>
    </xf>
    <xf numFmtId="1" fontId="13" fillId="0" borderId="30" applyFill="0" applyProtection="0">
      <alignment horizontal="right" vertical="top" wrapText="1"/>
    </xf>
    <xf numFmtId="0" fontId="37" fillId="38" borderId="0" applyNumberFormat="0" applyBorder="0" applyProtection="0">
      <alignment horizontal="left"/>
    </xf>
    <xf numFmtId="2" fontId="13" fillId="0" borderId="30" applyFill="0" applyProtection="0">
      <alignment horizontal="right" vertical="top" wrapText="1"/>
    </xf>
    <xf numFmtId="2" fontId="13" fillId="0" borderId="30" applyFill="0" applyProtection="0">
      <alignment horizontal="right" vertical="top" wrapText="1"/>
    </xf>
    <xf numFmtId="2" fontId="13" fillId="0" borderId="30" applyFill="0" applyProtection="0">
      <alignment horizontal="right" vertical="top" wrapText="1"/>
    </xf>
    <xf numFmtId="1" fontId="33" fillId="0" borderId="30" applyFill="0" applyProtection="0">
      <alignment horizontal="right" vertical="top" wrapText="1"/>
    </xf>
    <xf numFmtId="0" fontId="13" fillId="0" borderId="30" applyFill="0" applyProtection="0">
      <alignment horizontal="right" vertical="top" wrapText="1"/>
    </xf>
    <xf numFmtId="0" fontId="13" fillId="0" borderId="30" applyFill="0" applyProtection="0">
      <alignment horizontal="right" vertical="top" wrapText="1"/>
    </xf>
    <xf numFmtId="0" fontId="13" fillId="0" borderId="30" applyFill="0" applyProtection="0">
      <alignment horizontal="right" vertical="top" wrapText="1"/>
    </xf>
    <xf numFmtId="2" fontId="33" fillId="0" borderId="30" applyFill="0" applyProtection="0">
      <alignment horizontal="right" vertical="top" wrapText="1"/>
    </xf>
    <xf numFmtId="49" fontId="13" fillId="0" borderId="30" applyFill="0" applyProtection="0">
      <alignment horizontal="right" vertical="top" wrapText="1"/>
    </xf>
    <xf numFmtId="49" fontId="13" fillId="0" borderId="30" applyFill="0" applyProtection="0">
      <alignment horizontal="right" vertical="top" wrapText="1"/>
    </xf>
    <xf numFmtId="49" fontId="13" fillId="0" borderId="30" applyFill="0" applyProtection="0">
      <alignment horizontal="right" vertical="top" wrapText="1"/>
    </xf>
    <xf numFmtId="0" fontId="33" fillId="0" borderId="30" applyFill="0" applyProtection="0">
      <alignment horizontal="right" vertical="top" wrapText="1"/>
    </xf>
    <xf numFmtId="49" fontId="33" fillId="0" borderId="30" applyFill="0" applyProtection="0">
      <alignment horizontal="right" vertical="top" wrapText="1"/>
    </xf>
    <xf numFmtId="49" fontId="13" fillId="0" borderId="30" applyFill="0" applyProtection="0">
      <alignment horizontal="right" vertical="top" wrapText="1"/>
    </xf>
    <xf numFmtId="0" fontId="34" fillId="36" borderId="30" applyNumberFormat="0" applyProtection="0">
      <alignment horizontal="right"/>
    </xf>
    <xf numFmtId="0" fontId="12" fillId="36" borderId="30" applyNumberFormat="0" applyProtection="0">
      <alignment horizontal="right"/>
    </xf>
    <xf numFmtId="0" fontId="12" fillId="36" borderId="30" applyNumberFormat="0" applyProtection="0">
      <alignment horizontal="right"/>
    </xf>
    <xf numFmtId="0" fontId="12" fillId="36" borderId="30" applyNumberFormat="0" applyProtection="0">
      <alignment horizontal="right"/>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35"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12" fillId="36" borderId="30" applyNumberFormat="0" applyProtection="0">
      <alignment horizontal="right"/>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34" fillId="36" borderId="30" applyNumberFormat="0" applyProtection="0">
      <alignment horizontal="left"/>
    </xf>
    <xf numFmtId="0" fontId="12" fillId="36" borderId="30" applyNumberFormat="0" applyProtection="0">
      <alignment horizontal="left"/>
    </xf>
    <xf numFmtId="0" fontId="12" fillId="36" borderId="30" applyNumberFormat="0" applyProtection="0">
      <alignment horizontal="left"/>
    </xf>
    <xf numFmtId="0" fontId="12" fillId="36" borderId="30" applyNumberFormat="0" applyProtection="0">
      <alignment horizontal="left"/>
    </xf>
    <xf numFmtId="0" fontId="39" fillId="36" borderId="0" applyNumberFormat="0" applyBorder="0" applyProtection="0">
      <alignment horizontal="left"/>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49" fontId="33" fillId="0" borderId="30" applyFill="0" applyProtection="0">
      <alignment horizontal="right"/>
    </xf>
    <xf numFmtId="49" fontId="13" fillId="0" borderId="30" applyFill="0" applyProtection="0">
      <alignment horizontal="right"/>
    </xf>
    <xf numFmtId="49" fontId="13" fillId="0" borderId="30" applyFill="0" applyProtection="0">
      <alignment horizontal="right"/>
    </xf>
    <xf numFmtId="49" fontId="13" fillId="0" borderId="30" applyFill="0" applyProtection="0">
      <alignment horizontal="right"/>
    </xf>
    <xf numFmtId="0" fontId="12" fillId="36" borderId="30" applyNumberFormat="0" applyProtection="0">
      <alignment horizontal="left"/>
    </xf>
    <xf numFmtId="0" fontId="38" fillId="38" borderId="0" applyNumberFormat="0" applyBorder="0" applyProtection="0">
      <alignment horizontal="left"/>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36"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49" fontId="13" fillId="0" borderId="30" applyFill="0" applyProtection="0">
      <alignment horizontal="righ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49" fontId="13" fillId="0" borderId="30" applyFill="0" applyProtection="0">
      <alignment horizontal="right" vertical="top" wrapText="1"/>
    </xf>
    <xf numFmtId="0" fontId="37"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1" fontId="33" fillId="0" borderId="30" applyFill="0" applyProtection="0">
      <alignment horizontal="right" vertical="top" wrapText="1"/>
    </xf>
    <xf numFmtId="1" fontId="13" fillId="0" borderId="30" applyFill="0" applyProtection="0">
      <alignment horizontal="right" vertical="top" wrapText="1"/>
    </xf>
    <xf numFmtId="1" fontId="13" fillId="0" borderId="30" applyFill="0" applyProtection="0">
      <alignment horizontal="right" vertical="top" wrapText="1"/>
    </xf>
    <xf numFmtId="1" fontId="13" fillId="0" borderId="30" applyFill="0" applyProtection="0">
      <alignment horizontal="right" vertical="top" wrapText="1"/>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2" fontId="33" fillId="0" borderId="30" applyFill="0" applyProtection="0">
      <alignment horizontal="right" vertical="top" wrapText="1"/>
    </xf>
    <xf numFmtId="2" fontId="13" fillId="0" borderId="30" applyFill="0" applyProtection="0">
      <alignment horizontal="right" vertical="top" wrapText="1"/>
    </xf>
    <xf numFmtId="2" fontId="13" fillId="0" borderId="30" applyFill="0" applyProtection="0">
      <alignment horizontal="right" vertical="top" wrapText="1"/>
    </xf>
    <xf numFmtId="2" fontId="13" fillId="0" borderId="30" applyFill="0" applyProtection="0">
      <alignment horizontal="right" vertical="top" wrapText="1"/>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33" fillId="0" borderId="30" applyFill="0" applyProtection="0">
      <alignment horizontal="right" vertical="top" wrapText="1"/>
    </xf>
    <xf numFmtId="0" fontId="13" fillId="0" borderId="30" applyFill="0" applyProtection="0">
      <alignment horizontal="right" vertical="top" wrapText="1"/>
    </xf>
    <xf numFmtId="0" fontId="13" fillId="0" borderId="30" applyFill="0" applyProtection="0">
      <alignment horizontal="right" vertical="top" wrapText="1"/>
    </xf>
    <xf numFmtId="0" fontId="13" fillId="0" borderId="30" applyFill="0" applyProtection="0">
      <alignment horizontal="right" vertical="top" wrapText="1"/>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49" fontId="33" fillId="0" borderId="30" applyFill="0" applyProtection="0">
      <alignment horizontal="right" vertical="top" wrapText="1"/>
    </xf>
    <xf numFmtId="49" fontId="13" fillId="0" borderId="30" applyFill="0" applyProtection="0">
      <alignment horizontal="right" vertical="top" wrapText="1"/>
    </xf>
    <xf numFmtId="49" fontId="13" fillId="0" borderId="30" applyFill="0" applyProtection="0">
      <alignment horizontal="right" vertical="top" wrapText="1"/>
    </xf>
    <xf numFmtId="49" fontId="13" fillId="0" borderId="30" applyFill="0" applyProtection="0">
      <alignment horizontal="right" vertical="top" wrapText="1"/>
    </xf>
    <xf numFmtId="0" fontId="40" fillId="37" borderId="0" applyNumberFormat="0" applyBorder="0" applyProtection="0">
      <alignment horizontal="left"/>
    </xf>
    <xf numFmtId="0" fontId="38" fillId="38" borderId="0" applyNumberFormat="0" applyBorder="0" applyProtection="0">
      <alignment horizontal="left"/>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49" fontId="13" fillId="0" borderId="30" applyFill="0" applyProtection="0">
      <alignment horizontal="right" vertical="top" wrapText="1"/>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0" fontId="12" fillId="36" borderId="30" applyNumberFormat="0" applyProtection="0">
      <alignment horizontal="righ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49" fontId="13" fillId="0" borderId="30" applyFill="0" applyProtection="0">
      <alignment horizontal="right" vertical="top" wrapText="1"/>
    </xf>
    <xf numFmtId="0" fontId="39" fillId="36" borderId="0" applyNumberFormat="0" applyBorder="0" applyProtection="0">
      <alignment horizontal="left"/>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12" fillId="36" borderId="30" applyNumberFormat="0" applyProtection="0">
      <alignment horizontal="right"/>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39" fillId="36" borderId="0" applyNumberFormat="0" applyBorder="0" applyProtection="0">
      <alignment horizontal="left"/>
    </xf>
    <xf numFmtId="0" fontId="12" fillId="36" borderId="30" applyNumberFormat="0" applyProtection="0">
      <alignment horizontal="right"/>
    </xf>
    <xf numFmtId="0" fontId="12" fillId="36" borderId="30" applyNumberFormat="0" applyProtection="0">
      <alignment horizontal="right"/>
    </xf>
    <xf numFmtId="0" fontId="12" fillId="36" borderId="30" applyNumberFormat="0" applyProtection="0">
      <alignment horizontal="right"/>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34" fillId="36" borderId="30" applyNumberFormat="0" applyProtection="0">
      <alignment horizontal="righ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35" fillId="36" borderId="0" applyNumberFormat="0" applyBorder="0" applyProtection="0">
      <alignment horizontal="left"/>
    </xf>
    <xf numFmtId="0" fontId="12" fillId="36" borderId="30" applyNumberFormat="0" applyProtection="0">
      <alignment horizontal="left"/>
    </xf>
    <xf numFmtId="0" fontId="12" fillId="36" borderId="30" applyNumberFormat="0" applyProtection="0">
      <alignment horizontal="left"/>
    </xf>
    <xf numFmtId="0" fontId="12" fillId="36" borderId="30" applyNumberFormat="0" applyProtection="0">
      <alignment horizontal="left"/>
    </xf>
    <xf numFmtId="0" fontId="40" fillId="37" borderId="0" applyNumberFormat="0" applyBorder="0" applyProtection="0">
      <alignment horizontal="left"/>
    </xf>
    <xf numFmtId="0" fontId="38" fillId="38" borderId="0" applyNumberFormat="0" applyBorder="0" applyProtection="0">
      <alignment horizontal="left"/>
    </xf>
    <xf numFmtId="49" fontId="13" fillId="0" borderId="30" applyFill="0" applyProtection="0">
      <alignment horizontal="right" vertical="top" wrapText="1"/>
    </xf>
    <xf numFmtId="0" fontId="12" fillId="36" borderId="30" applyNumberFormat="0" applyProtection="0">
      <alignment horizontal="right"/>
    </xf>
    <xf numFmtId="0" fontId="34" fillId="36" borderId="30" applyNumberFormat="0" applyProtection="0">
      <alignment horizontal="left"/>
    </xf>
    <xf numFmtId="49" fontId="13" fillId="0" borderId="30" applyFill="0" applyProtection="0">
      <alignment horizontal="right"/>
    </xf>
    <xf numFmtId="49" fontId="13" fillId="0" borderId="30" applyFill="0" applyProtection="0">
      <alignment horizontal="right"/>
    </xf>
    <xf numFmtId="49" fontId="13" fillId="0" borderId="30" applyFill="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49" fontId="33" fillId="0" borderId="30" applyFill="0" applyProtection="0">
      <alignment horizontal="righ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36" fillId="37"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7" fillId="38" borderId="0" applyNumberFormat="0" applyBorder="0" applyProtection="0">
      <alignment horizontal="left"/>
    </xf>
    <xf numFmtId="1" fontId="13" fillId="0" borderId="30" applyFill="0" applyProtection="0">
      <alignment horizontal="right" vertical="top" wrapText="1"/>
    </xf>
    <xf numFmtId="1" fontId="13" fillId="0" borderId="30" applyFill="0" applyProtection="0">
      <alignment horizontal="right" vertical="top" wrapText="1"/>
    </xf>
    <xf numFmtId="1" fontId="13" fillId="0" borderId="30" applyFill="0" applyProtection="0">
      <alignment horizontal="right" vertical="top" wrapText="1"/>
    </xf>
    <xf numFmtId="0" fontId="38" fillId="38" borderId="0" applyNumberFormat="0" applyBorder="0" applyProtection="0">
      <alignment horizontal="left"/>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1" fontId="33" fillId="0" borderId="30" applyFill="0" applyProtection="0">
      <alignment horizontal="right" vertical="top" wrapText="1"/>
    </xf>
    <xf numFmtId="2" fontId="13" fillId="0" borderId="30" applyFill="0" applyProtection="0">
      <alignment horizontal="right" vertical="top" wrapText="1"/>
    </xf>
    <xf numFmtId="2" fontId="13" fillId="0" borderId="30" applyFill="0" applyProtection="0">
      <alignment horizontal="right" vertical="top" wrapText="1"/>
    </xf>
    <xf numFmtId="2" fontId="13" fillId="0" borderId="30" applyFill="0" applyProtection="0">
      <alignment horizontal="right" vertical="top" wrapText="1"/>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49" fontId="13" fillId="0" borderId="30" applyFill="0" applyProtection="0">
      <alignment horizontal="right" vertical="top" wrapText="1"/>
    </xf>
    <xf numFmtId="2" fontId="33" fillId="0" borderId="30" applyFill="0" applyProtection="0">
      <alignment horizontal="right" vertical="top" wrapText="1"/>
    </xf>
    <xf numFmtId="0" fontId="13" fillId="0" borderId="30" applyFill="0" applyProtection="0">
      <alignment horizontal="right" vertical="top" wrapText="1"/>
    </xf>
    <xf numFmtId="0" fontId="13" fillId="0" borderId="30" applyFill="0" applyProtection="0">
      <alignment horizontal="right" vertical="top" wrapText="1"/>
    </xf>
    <xf numFmtId="0"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33" fillId="0" borderId="30" applyFill="0" applyProtection="0">
      <alignment horizontal="right" vertical="top" wrapText="1"/>
    </xf>
    <xf numFmtId="49" fontId="13" fillId="0" borderId="30" applyFill="0" applyProtection="0">
      <alignment horizontal="right" vertical="top" wrapText="1"/>
    </xf>
    <xf numFmtId="49" fontId="13" fillId="0" borderId="30" applyFill="0" applyProtection="0">
      <alignment horizontal="right" vertical="top" wrapText="1"/>
    </xf>
    <xf numFmtId="49" fontId="13" fillId="0" borderId="30" applyFill="0" applyProtection="0">
      <alignment horizontal="right" vertical="top" wrapText="1"/>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49" fontId="33" fillId="0" borderId="30" applyFill="0" applyProtection="0">
      <alignment horizontal="right" vertical="top" wrapText="1"/>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49" fontId="13" fillId="0" borderId="30" applyFill="0" applyProtection="0">
      <alignment horizontal="right" vertical="top" wrapText="1"/>
    </xf>
    <xf numFmtId="0" fontId="12" fillId="36" borderId="30" applyNumberFormat="0" applyProtection="0">
      <alignment horizontal="right"/>
    </xf>
    <xf numFmtId="0" fontId="40" fillId="37" borderId="0" applyNumberFormat="0" applyBorder="0" applyProtection="0">
      <alignment horizontal="lef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49" fontId="1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49" fontId="13" fillId="0" borderId="30" applyFill="0" applyProtection="0">
      <alignment horizontal="right"/>
    </xf>
    <xf numFmtId="0" fontId="40" fillId="37" borderId="0" applyNumberFormat="0" applyBorder="0" applyProtection="0">
      <alignment horizontal="left"/>
    </xf>
    <xf numFmtId="0" fontId="38" fillId="38" borderId="0" applyNumberFormat="0" applyBorder="0" applyProtection="0">
      <alignment horizontal="left"/>
    </xf>
    <xf numFmtId="0" fontId="12" fillId="36" borderId="30" applyNumberFormat="0" applyProtection="0">
      <alignment horizontal="right"/>
    </xf>
    <xf numFmtId="0" fontId="12" fillId="36" borderId="30" applyNumberFormat="0" applyProtection="0">
      <alignment horizontal="right"/>
    </xf>
    <xf numFmtId="0" fontId="12" fillId="36" borderId="30" applyNumberFormat="0" applyProtection="0">
      <alignment horizontal="right"/>
    </xf>
    <xf numFmtId="0" fontId="12" fillId="36" borderId="30" applyNumberFormat="0" applyProtection="0">
      <alignment horizontal="righ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12" fillId="36" borderId="30" applyNumberFormat="0" applyProtection="0">
      <alignment horizontal="left"/>
    </xf>
    <xf numFmtId="0" fontId="12" fillId="36" borderId="30" applyNumberFormat="0" applyProtection="0">
      <alignment horizontal="left"/>
    </xf>
    <xf numFmtId="0" fontId="12" fillId="36" borderId="30" applyNumberFormat="0" applyProtection="0">
      <alignment horizontal="left"/>
    </xf>
    <xf numFmtId="0" fontId="12" fillId="36" borderId="30" applyNumberFormat="0" applyProtection="0">
      <alignment horizontal="left"/>
    </xf>
    <xf numFmtId="0" fontId="34" fillId="36" borderId="30" applyNumberFormat="0" applyProtection="0">
      <alignment horizontal="right"/>
    </xf>
    <xf numFmtId="49" fontId="13" fillId="0" borderId="30" applyFill="0" applyProtection="0">
      <alignment horizontal="right"/>
    </xf>
    <xf numFmtId="49" fontId="13" fillId="0" borderId="30" applyFill="0" applyProtection="0">
      <alignment horizontal="right"/>
    </xf>
    <xf numFmtId="49" fontId="13" fillId="0" borderId="30" applyFill="0" applyProtection="0">
      <alignment horizontal="right"/>
    </xf>
    <xf numFmtId="0" fontId="35" fillId="36"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34" fillId="36" borderId="30" applyNumberFormat="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49" fontId="33" fillId="0" borderId="30" applyFill="0" applyProtection="0">
      <alignment horizontal="right"/>
    </xf>
    <xf numFmtId="1" fontId="13" fillId="0" borderId="30" applyFill="0" applyProtection="0">
      <alignment horizontal="right" vertical="top" wrapText="1"/>
    </xf>
    <xf numFmtId="1" fontId="13" fillId="0" borderId="30" applyFill="0" applyProtection="0">
      <alignment horizontal="right" vertical="top" wrapText="1"/>
    </xf>
    <xf numFmtId="0" fontId="36" fillId="37" borderId="0" applyNumberFormat="0" applyBorder="0" applyProtection="0">
      <alignment horizontal="left"/>
    </xf>
    <xf numFmtId="2" fontId="13" fillId="0" borderId="30" applyFill="0" applyProtection="0">
      <alignment horizontal="right" vertical="top" wrapText="1"/>
    </xf>
    <xf numFmtId="2" fontId="13" fillId="0" borderId="30" applyFill="0" applyProtection="0">
      <alignment horizontal="right" vertical="top" wrapText="1"/>
    </xf>
    <xf numFmtId="2" fontId="13" fillId="0" borderId="30" applyFill="0" applyProtection="0">
      <alignment horizontal="right" vertical="top" wrapText="1"/>
    </xf>
    <xf numFmtId="0" fontId="37" fillId="38" borderId="0" applyNumberFormat="0" applyBorder="0" applyProtection="0">
      <alignment horizontal="left"/>
    </xf>
    <xf numFmtId="0" fontId="13" fillId="0" borderId="30" applyFill="0" applyProtection="0">
      <alignment horizontal="right" vertical="top" wrapText="1"/>
    </xf>
    <xf numFmtId="0" fontId="13" fillId="0" borderId="30" applyFill="0" applyProtection="0">
      <alignment horizontal="right" vertical="top" wrapText="1"/>
    </xf>
    <xf numFmtId="0" fontId="13" fillId="0" borderId="30" applyFill="0" applyProtection="0">
      <alignment horizontal="right" vertical="top" wrapText="1"/>
    </xf>
    <xf numFmtId="1" fontId="33" fillId="0" borderId="30" applyFill="0" applyProtection="0">
      <alignment horizontal="right" vertical="top" wrapText="1"/>
    </xf>
    <xf numFmtId="49" fontId="13" fillId="0" borderId="30" applyFill="0" applyProtection="0">
      <alignment horizontal="right" vertical="top" wrapText="1"/>
    </xf>
    <xf numFmtId="49" fontId="13" fillId="0" borderId="30" applyFill="0" applyProtection="0">
      <alignment horizontal="right" vertical="top" wrapText="1"/>
    </xf>
    <xf numFmtId="49" fontId="13" fillId="0" borderId="30" applyFill="0" applyProtection="0">
      <alignment horizontal="right" vertical="top" wrapText="1"/>
    </xf>
    <xf numFmtId="2" fontId="33" fillId="0" borderId="30" applyFill="0" applyProtection="0">
      <alignment horizontal="right" vertical="top" wrapText="1"/>
    </xf>
    <xf numFmtId="0" fontId="33" fillId="0" borderId="30" applyFill="0" applyProtection="0">
      <alignment horizontal="right" vertical="top" wrapText="1"/>
    </xf>
    <xf numFmtId="49" fontId="33" fillId="0" borderId="30" applyFill="0" applyProtection="0">
      <alignment horizontal="right" vertical="top" wrapText="1"/>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left"/>
    </xf>
    <xf numFmtId="0" fontId="12" fillId="36" borderId="30" applyNumberFormat="0" applyProtection="0">
      <alignment horizontal="right"/>
    </xf>
    <xf numFmtId="0" fontId="12" fillId="36" borderId="30" applyNumberFormat="0" applyProtection="0">
      <alignment horizontal="right"/>
    </xf>
    <xf numFmtId="0" fontId="12" fillId="36" borderId="30" applyNumberFormat="0" applyProtection="0">
      <alignment horizontal="right"/>
    </xf>
    <xf numFmtId="0" fontId="12" fillId="36" borderId="30" applyNumberFormat="0" applyProtection="0">
      <alignment horizontal="righ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12" fillId="36" borderId="30" applyNumberFormat="0" applyProtection="0">
      <alignment horizontal="left"/>
    </xf>
    <xf numFmtId="0" fontId="12" fillId="36" borderId="30" applyNumberFormat="0" applyProtection="0">
      <alignment horizontal="left"/>
    </xf>
    <xf numFmtId="0" fontId="12" fillId="36" borderId="30" applyNumberFormat="0" applyProtection="0">
      <alignment horizontal="left"/>
    </xf>
    <xf numFmtId="0" fontId="12" fillId="36" borderId="30" applyNumberFormat="0" applyProtection="0">
      <alignment horizontal="left"/>
    </xf>
    <xf numFmtId="49" fontId="13" fillId="0" borderId="30" applyFill="0" applyProtection="0">
      <alignment horizontal="right"/>
    </xf>
    <xf numFmtId="49" fontId="13" fillId="0" borderId="30" applyFill="0" applyProtection="0">
      <alignment horizontal="right"/>
    </xf>
    <xf numFmtId="49" fontId="13" fillId="0" borderId="30" applyFill="0" applyProtection="0">
      <alignment horizontal="right"/>
    </xf>
    <xf numFmtId="49" fontId="13" fillId="0" borderId="30" applyFill="0" applyProtection="0">
      <alignment horizontal="right"/>
    </xf>
    <xf numFmtId="0" fontId="34" fillId="36" borderId="30" applyNumberFormat="0" applyProtection="0">
      <alignment horizontal="righ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35" fillId="36"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4" fillId="36" borderId="30" applyNumberFormat="0" applyProtection="0">
      <alignment horizontal="left"/>
    </xf>
    <xf numFmtId="1" fontId="13" fillId="0" borderId="30" applyFill="0" applyProtection="0">
      <alignment horizontal="right" vertical="top" wrapText="1"/>
    </xf>
    <xf numFmtId="1" fontId="13" fillId="0" borderId="30" applyFill="0" applyProtection="0">
      <alignment horizontal="right" vertical="top" wrapText="1"/>
    </xf>
    <xf numFmtId="49" fontId="33" fillId="0" borderId="30" applyFill="0" applyProtection="0">
      <alignment horizontal="right"/>
    </xf>
    <xf numFmtId="2" fontId="13" fillId="0" borderId="30" applyFill="0" applyProtection="0">
      <alignment horizontal="right" vertical="top" wrapText="1"/>
    </xf>
    <xf numFmtId="2" fontId="13" fillId="0" borderId="30" applyFill="0" applyProtection="0">
      <alignment horizontal="right" vertical="top" wrapText="1"/>
    </xf>
    <xf numFmtId="2" fontId="13" fillId="0" borderId="30" applyFill="0" applyProtection="0">
      <alignment horizontal="right" vertical="top" wrapText="1"/>
    </xf>
    <xf numFmtId="0" fontId="36" fillId="37" borderId="0" applyNumberFormat="0" applyBorder="0" applyProtection="0">
      <alignment horizontal="left"/>
    </xf>
    <xf numFmtId="0" fontId="13" fillId="0" borderId="30" applyFill="0" applyProtection="0">
      <alignment horizontal="right" vertical="top" wrapText="1"/>
    </xf>
    <xf numFmtId="0" fontId="13" fillId="0" borderId="30" applyFill="0" applyProtection="0">
      <alignment horizontal="right" vertical="top" wrapText="1"/>
    </xf>
    <xf numFmtId="0" fontId="13" fillId="0" borderId="30" applyFill="0" applyProtection="0">
      <alignment horizontal="right" vertical="top" wrapText="1"/>
    </xf>
    <xf numFmtId="0" fontId="37" fillId="38" borderId="0" applyNumberFormat="0" applyBorder="0" applyProtection="0">
      <alignment horizontal="left"/>
    </xf>
    <xf numFmtId="49" fontId="13" fillId="0" borderId="30" applyFill="0" applyProtection="0">
      <alignment horizontal="right" vertical="top" wrapText="1"/>
    </xf>
    <xf numFmtId="49" fontId="13" fillId="0" borderId="30" applyFill="0" applyProtection="0">
      <alignment horizontal="right" vertical="top" wrapText="1"/>
    </xf>
    <xf numFmtId="49" fontId="13" fillId="0" borderId="30" applyFill="0" applyProtection="0">
      <alignment horizontal="right" vertical="top" wrapText="1"/>
    </xf>
    <xf numFmtId="1" fontId="33" fillId="0" borderId="30" applyFill="0" applyProtection="0">
      <alignment horizontal="right" vertical="top" wrapText="1"/>
    </xf>
    <xf numFmtId="2" fontId="33" fillId="0" borderId="30" applyFill="0" applyProtection="0">
      <alignment horizontal="right" vertical="top" wrapText="1"/>
    </xf>
    <xf numFmtId="0" fontId="33" fillId="0" borderId="30" applyFill="0" applyProtection="0">
      <alignment horizontal="right" vertical="top" wrapText="1"/>
    </xf>
    <xf numFmtId="49" fontId="33" fillId="0" borderId="30" applyFill="0" applyProtection="0">
      <alignment horizontal="right" vertical="top" wrapText="1"/>
    </xf>
    <xf numFmtId="0" fontId="39" fillId="36" borderId="0" applyNumberFormat="0" applyBorder="0" applyProtection="0">
      <alignment horizontal="left"/>
    </xf>
    <xf numFmtId="0" fontId="12" fillId="36" borderId="30" applyNumberFormat="0" applyProtection="0">
      <alignment horizontal="left"/>
    </xf>
    <xf numFmtId="0" fontId="12" fillId="36" borderId="30" applyNumberFormat="0" applyProtection="0">
      <alignment horizontal="right"/>
    </xf>
    <xf numFmtId="0" fontId="39" fillId="36" borderId="0" applyNumberFormat="0" applyBorder="0" applyProtection="0">
      <alignment horizontal="left"/>
    </xf>
    <xf numFmtId="0" fontId="12" fillId="36" borderId="30" applyNumberFormat="0" applyProtection="0">
      <alignment horizontal="right"/>
    </xf>
    <xf numFmtId="0" fontId="12" fillId="36" borderId="30" applyNumberFormat="0" applyProtection="0">
      <alignment horizontal="right"/>
    </xf>
    <xf numFmtId="0" fontId="12" fillId="36" borderId="30" applyNumberFormat="0" applyProtection="0">
      <alignment horizontal="right"/>
    </xf>
    <xf numFmtId="0" fontId="12" fillId="36" borderId="30" applyNumberFormat="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0" fontId="39" fillId="36" borderId="0" applyNumberFormat="0" applyBorder="0" applyProtection="0">
      <alignment horizontal="left"/>
    </xf>
    <xf numFmtId="49" fontId="13" fillId="0" borderId="30" applyFill="0" applyProtection="0">
      <alignment horizontal="right"/>
    </xf>
    <xf numFmtId="0" fontId="12" fillId="36" borderId="30" applyNumberFormat="0" applyProtection="0">
      <alignment horizontal="left"/>
    </xf>
    <xf numFmtId="0" fontId="12" fillId="36" borderId="30" applyNumberFormat="0" applyProtection="0">
      <alignment horizontal="left"/>
    </xf>
    <xf numFmtId="0" fontId="12" fillId="36" borderId="30" applyNumberFormat="0" applyProtection="0">
      <alignment horizontal="left"/>
    </xf>
    <xf numFmtId="0" fontId="40" fillId="37" borderId="0" applyNumberFormat="0" applyBorder="0" applyProtection="0">
      <alignment horizontal="left"/>
    </xf>
    <xf numFmtId="49" fontId="13" fillId="0" borderId="30" applyFill="0" applyProtection="0">
      <alignment horizontal="right"/>
    </xf>
    <xf numFmtId="49" fontId="13" fillId="0" borderId="30" applyFill="0" applyProtection="0">
      <alignment horizontal="right"/>
    </xf>
    <xf numFmtId="49" fontId="13" fillId="0" borderId="30" applyFill="0" applyProtection="0">
      <alignment horizontal="right"/>
    </xf>
    <xf numFmtId="0" fontId="34" fillId="36" borderId="30" applyNumberFormat="0" applyProtection="0">
      <alignment horizontal="right"/>
    </xf>
    <xf numFmtId="0" fontId="40" fillId="37" borderId="0" applyNumberFormat="0" applyBorder="0" applyProtection="0">
      <alignment horizontal="left"/>
    </xf>
    <xf numFmtId="0" fontId="40" fillId="37" borderId="0" applyNumberFormat="0" applyBorder="0" applyProtection="0">
      <alignment horizontal="left"/>
    </xf>
    <xf numFmtId="0" fontId="40" fillId="37" borderId="0" applyNumberFormat="0" applyBorder="0" applyProtection="0">
      <alignment horizontal="left"/>
    </xf>
    <xf numFmtId="0" fontId="35" fillId="36"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8" fillId="38" borderId="0" applyNumberFormat="0" applyBorder="0" applyProtection="0">
      <alignment horizontal="left"/>
    </xf>
    <xf numFmtId="0" fontId="34" fillId="36" borderId="30" applyNumberFormat="0" applyProtection="0">
      <alignment horizontal="left"/>
    </xf>
    <xf numFmtId="1" fontId="13" fillId="0" borderId="30" applyFill="0" applyProtection="0">
      <alignment horizontal="right" vertical="top" wrapText="1"/>
    </xf>
    <xf numFmtId="1" fontId="13" fillId="0" borderId="30" applyFill="0" applyProtection="0">
      <alignment horizontal="right" vertical="top" wrapText="1"/>
    </xf>
    <xf numFmtId="1" fontId="13" fillId="0" borderId="30" applyFill="0" applyProtection="0">
      <alignment horizontal="right" vertical="top" wrapText="1"/>
    </xf>
    <xf numFmtId="49" fontId="33" fillId="0" borderId="30" applyFill="0" applyProtection="0">
      <alignment horizontal="right"/>
    </xf>
    <xf numFmtId="2" fontId="13" fillId="0" borderId="30" applyFill="0" applyProtection="0">
      <alignment horizontal="right" vertical="top" wrapText="1"/>
    </xf>
    <xf numFmtId="2" fontId="13" fillId="0" borderId="30" applyFill="0" applyProtection="0">
      <alignment horizontal="right" vertical="top" wrapText="1"/>
    </xf>
    <xf numFmtId="2" fontId="13" fillId="0" borderId="30" applyFill="0" applyProtection="0">
      <alignment horizontal="right" vertical="top" wrapText="1"/>
    </xf>
    <xf numFmtId="0" fontId="36" fillId="37" borderId="0" applyNumberFormat="0" applyBorder="0" applyProtection="0">
      <alignment horizontal="left"/>
    </xf>
    <xf numFmtId="0" fontId="13" fillId="0" borderId="30" applyFill="0" applyProtection="0">
      <alignment horizontal="right" vertical="top" wrapText="1"/>
    </xf>
    <xf numFmtId="0" fontId="13" fillId="0" borderId="30" applyFill="0" applyProtection="0">
      <alignment horizontal="right" vertical="top" wrapText="1"/>
    </xf>
    <xf numFmtId="0" fontId="13" fillId="0" borderId="30" applyFill="0" applyProtection="0">
      <alignment horizontal="right" vertical="top" wrapText="1"/>
    </xf>
    <xf numFmtId="0" fontId="37" fillId="38" borderId="0" applyNumberFormat="0" applyBorder="0" applyProtection="0">
      <alignment horizontal="left"/>
    </xf>
    <xf numFmtId="49" fontId="13" fillId="0" borderId="30" applyFill="0" applyProtection="0">
      <alignment horizontal="right" vertical="top" wrapText="1"/>
    </xf>
    <xf numFmtId="49" fontId="13" fillId="0" borderId="30" applyFill="0" applyProtection="0">
      <alignment horizontal="right" vertical="top" wrapText="1"/>
    </xf>
    <xf numFmtId="49" fontId="13" fillId="0" borderId="30" applyFill="0" applyProtection="0">
      <alignment horizontal="right" vertical="top" wrapText="1"/>
    </xf>
    <xf numFmtId="1" fontId="33" fillId="0" borderId="30" applyFill="0" applyProtection="0">
      <alignment horizontal="right" vertical="top" wrapText="1"/>
    </xf>
    <xf numFmtId="2" fontId="33" fillId="0" borderId="30" applyFill="0" applyProtection="0">
      <alignment horizontal="right" vertical="top" wrapText="1"/>
    </xf>
    <xf numFmtId="0" fontId="33" fillId="0" borderId="30" applyFill="0" applyProtection="0">
      <alignment horizontal="right" vertical="top" wrapText="1"/>
    </xf>
    <xf numFmtId="0" fontId="29" fillId="0" borderId="0"/>
    <xf numFmtId="0" fontId="5" fillId="0" borderId="0" applyFont="0" applyFill="0" applyBorder="0" applyAlignment="0" applyProtection="0"/>
    <xf numFmtId="43" fontId="5" fillId="0" borderId="0" applyFont="0" applyFill="0" applyBorder="0" applyAlignment="0" applyProtection="0"/>
    <xf numFmtId="0" fontId="43" fillId="0" borderId="0" applyNumberFormat="0" applyFill="0" applyBorder="0" applyAlignment="0" applyProtection="0">
      <alignment vertical="top"/>
      <protection locked="0"/>
    </xf>
    <xf numFmtId="43" fontId="5" fillId="0" borderId="0" applyFont="0" applyFill="0" applyBorder="0" applyAlignment="0" applyProtection="0"/>
    <xf numFmtId="0" fontId="13" fillId="0" borderId="0"/>
    <xf numFmtId="165" fontId="5" fillId="0" borderId="0" applyFont="0" applyFill="0" applyBorder="0" applyAlignment="0" applyProtection="0"/>
    <xf numFmtId="0" fontId="13" fillId="0" borderId="0">
      <alignment vertical="center"/>
    </xf>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cellStyleXfs>
  <cellXfs count="660">
    <xf numFmtId="0" fontId="0" fillId="0" borderId="0" xfId="0"/>
    <xf numFmtId="0" fontId="3" fillId="0" borderId="0" xfId="0" applyFont="1"/>
    <xf numFmtId="0" fontId="0" fillId="0" borderId="0" xfId="0" applyAlignment="1">
      <alignment horizontal="center"/>
    </xf>
    <xf numFmtId="0" fontId="4" fillId="0" borderId="1" xfId="0" applyFont="1" applyBorder="1"/>
    <xf numFmtId="0" fontId="4" fillId="0" borderId="0" xfId="0" applyFont="1"/>
    <xf numFmtId="0" fontId="1" fillId="0" borderId="3" xfId="0" applyFont="1" applyBorder="1"/>
    <xf numFmtId="0" fontId="0" fillId="0" borderId="5" xfId="0" applyBorder="1"/>
    <xf numFmtId="0" fontId="0" fillId="0" borderId="7" xfId="0" applyBorder="1"/>
    <xf numFmtId="0" fontId="6" fillId="0" borderId="9" xfId="0" applyFont="1" applyBorder="1"/>
    <xf numFmtId="0" fontId="0" fillId="0" borderId="1" xfId="0" applyBorder="1"/>
    <xf numFmtId="0" fontId="1" fillId="0" borderId="0" xfId="0" applyFont="1" applyAlignment="1">
      <alignment horizontal="right"/>
    </xf>
    <xf numFmtId="166" fontId="0" fillId="0" borderId="0" xfId="0" applyNumberFormat="1" applyAlignment="1">
      <alignment horizontal="center"/>
    </xf>
    <xf numFmtId="0" fontId="0" fillId="2" borderId="0" xfId="0" applyFill="1"/>
    <xf numFmtId="0" fontId="1" fillId="2" borderId="1" xfId="0" applyFont="1" applyFill="1" applyBorder="1" applyAlignment="1">
      <alignment horizontal="center"/>
    </xf>
    <xf numFmtId="0" fontId="1" fillId="2" borderId="11" xfId="0" applyFont="1" applyFill="1" applyBorder="1" applyAlignment="1">
      <alignment horizontal="center"/>
    </xf>
    <xf numFmtId="0" fontId="0" fillId="0" borderId="0" xfId="0" applyAlignment="1">
      <alignment horizontal="left"/>
    </xf>
    <xf numFmtId="0" fontId="0" fillId="0" borderId="18" xfId="0" applyBorder="1" applyAlignment="1">
      <alignment vertical="center"/>
    </xf>
    <xf numFmtId="0" fontId="1" fillId="0" borderId="5" xfId="0" applyFont="1" applyBorder="1"/>
    <xf numFmtId="0" fontId="0" fillId="0" borderId="0" xfId="0" applyAlignment="1">
      <alignment horizontal="center" vertical="center"/>
    </xf>
    <xf numFmtId="166" fontId="1" fillId="2" borderId="10" xfId="2" applyNumberFormat="1" applyFont="1" applyFill="1" applyBorder="1" applyAlignment="1">
      <alignment horizontal="center" vertical="center"/>
    </xf>
    <xf numFmtId="166" fontId="1" fillId="2" borderId="6" xfId="2" applyNumberFormat="1" applyFont="1" applyFill="1" applyBorder="1" applyAlignment="1">
      <alignment horizontal="center" vertical="center"/>
    </xf>
    <xf numFmtId="166" fontId="0" fillId="0" borderId="0" xfId="0" applyNumberFormat="1" applyAlignment="1">
      <alignment horizontal="center" vertical="center"/>
    </xf>
    <xf numFmtId="0" fontId="11" fillId="0" borderId="0" xfId="0" applyFont="1"/>
    <xf numFmtId="0" fontId="0" fillId="0" borderId="3" xfId="0" applyBorder="1"/>
    <xf numFmtId="0" fontId="1" fillId="0" borderId="2" xfId="0" applyFont="1" applyBorder="1"/>
    <xf numFmtId="166" fontId="1" fillId="2" borderId="0" xfId="2" applyNumberFormat="1" applyFont="1" applyFill="1" applyBorder="1" applyAlignment="1">
      <alignment horizontal="center" vertical="center"/>
    </xf>
    <xf numFmtId="0" fontId="0" fillId="0" borderId="0" xfId="0" applyBorder="1" applyAlignment="1">
      <alignment horizontal="center"/>
    </xf>
    <xf numFmtId="0" fontId="1" fillId="0" borderId="0" xfId="0" applyFont="1" applyAlignment="1">
      <alignment horizontal="center"/>
    </xf>
    <xf numFmtId="0" fontId="0" fillId="0" borderId="1" xfId="0" applyBorder="1" applyAlignment="1">
      <alignment horizontal="center"/>
    </xf>
    <xf numFmtId="0" fontId="0" fillId="0" borderId="0" xfId="0" applyBorder="1"/>
    <xf numFmtId="0" fontId="4" fillId="0" borderId="0" xfId="0" applyFont="1" applyBorder="1" applyAlignment="1">
      <alignment horizontal="left"/>
    </xf>
    <xf numFmtId="0" fontId="26" fillId="0" borderId="0" xfId="0" applyFont="1"/>
    <xf numFmtId="0" fontId="7" fillId="2" borderId="0" xfId="0" applyFont="1" applyFill="1"/>
    <xf numFmtId="0" fontId="0" fillId="0" borderId="6" xfId="0" applyBorder="1"/>
    <xf numFmtId="0" fontId="1" fillId="3" borderId="6" xfId="0" applyFont="1" applyFill="1" applyBorder="1"/>
    <xf numFmtId="0" fontId="0" fillId="0" borderId="6" xfId="0" applyFill="1" applyBorder="1"/>
    <xf numFmtId="0" fontId="0" fillId="0" borderId="8" xfId="0" applyBorder="1"/>
    <xf numFmtId="0" fontId="0" fillId="0" borderId="0" xfId="0" applyBorder="1" applyAlignment="1">
      <alignment horizontal="center" vertical="center"/>
    </xf>
    <xf numFmtId="0" fontId="7" fillId="0" borderId="0" xfId="0" applyFont="1" applyFill="1"/>
    <xf numFmtId="0" fontId="1" fillId="0" borderId="0" xfId="0" applyFont="1"/>
    <xf numFmtId="0" fontId="1" fillId="0" borderId="7" xfId="0" applyFont="1" applyBorder="1"/>
    <xf numFmtId="0" fontId="1" fillId="0" borderId="8" xfId="0" applyFont="1" applyBorder="1"/>
    <xf numFmtId="0" fontId="44" fillId="41" borderId="4" xfId="0" applyFont="1" applyFill="1" applyBorder="1" applyAlignment="1">
      <alignment horizontal="center" vertical="center" wrapText="1"/>
    </xf>
    <xf numFmtId="0" fontId="0" fillId="0" borderId="0" xfId="0" applyFill="1"/>
    <xf numFmtId="0" fontId="1" fillId="0" borderId="0" xfId="0" applyFont="1" applyFill="1" applyBorder="1" applyAlignment="1">
      <alignment horizontal="right"/>
    </xf>
    <xf numFmtId="1" fontId="0" fillId="0" borderId="0" xfId="0" applyNumberFormat="1" applyFill="1" applyAlignment="1">
      <alignment horizontal="center"/>
    </xf>
    <xf numFmtId="167" fontId="0" fillId="0" borderId="0" xfId="0" applyNumberFormat="1" applyFill="1" applyBorder="1"/>
    <xf numFmtId="0" fontId="0" fillId="0" borderId="0" xfId="0" applyFont="1"/>
    <xf numFmtId="167" fontId="7" fillId="0" borderId="0" xfId="3" applyNumberFormat="1" applyFont="1" applyFill="1" applyBorder="1" applyAlignment="1">
      <alignment horizontal="center"/>
    </xf>
    <xf numFmtId="0" fontId="47" fillId="0" borderId="0" xfId="0" applyFont="1" applyFill="1" applyBorder="1" applyAlignment="1">
      <alignment horizontal="left"/>
    </xf>
    <xf numFmtId="168" fontId="26" fillId="0" borderId="0" xfId="3" applyNumberFormat="1" applyFont="1" applyFill="1" applyBorder="1" applyAlignment="1">
      <alignment horizontal="center"/>
    </xf>
    <xf numFmtId="0" fontId="48" fillId="0" borderId="0" xfId="0" applyFont="1"/>
    <xf numFmtId="0" fontId="1" fillId="0" borderId="0" xfId="0" applyFont="1" applyAlignment="1"/>
    <xf numFmtId="0" fontId="44" fillId="43" borderId="4" xfId="0" applyFont="1" applyFill="1" applyBorder="1" applyAlignment="1">
      <alignment horizontal="center" vertical="center" wrapText="1"/>
    </xf>
    <xf numFmtId="0" fontId="0" fillId="0" borderId="0" xfId="0" applyAlignment="1"/>
    <xf numFmtId="1" fontId="7" fillId="0" borderId="0" xfId="0" applyNumberFormat="1" applyFont="1" applyFill="1"/>
    <xf numFmtId="0" fontId="0" fillId="0" borderId="17" xfId="0" applyFont="1" applyBorder="1" applyAlignment="1">
      <alignment horizontal="left"/>
    </xf>
    <xf numFmtId="0" fontId="0" fillId="0" borderId="18" xfId="0" applyFont="1" applyBorder="1" applyAlignment="1">
      <alignment horizontal="left"/>
    </xf>
    <xf numFmtId="0" fontId="0" fillId="0" borderId="19" xfId="0" applyFont="1" applyBorder="1" applyAlignment="1">
      <alignment horizontal="left"/>
    </xf>
    <xf numFmtId="0" fontId="1" fillId="0" borderId="19" xfId="0" applyFont="1" applyBorder="1" applyAlignment="1">
      <alignment horizontal="left"/>
    </xf>
    <xf numFmtId="0" fontId="7" fillId="0" borderId="0" xfId="0" applyFont="1" applyFill="1" applyBorder="1" applyAlignment="1">
      <alignment horizontal="center"/>
    </xf>
    <xf numFmtId="1" fontId="7" fillId="0" borderId="6" xfId="0" applyNumberFormat="1" applyFont="1" applyFill="1" applyBorder="1" applyAlignment="1">
      <alignment horizontal="center"/>
    </xf>
    <xf numFmtId="1" fontId="7" fillId="0" borderId="0" xfId="0" applyNumberFormat="1" applyFont="1" applyFill="1" applyBorder="1" applyAlignment="1">
      <alignment horizontal="center"/>
    </xf>
    <xf numFmtId="0" fontId="2" fillId="0" borderId="0" xfId="1" applyAlignment="1">
      <alignment horizontal="left" vertical="center"/>
    </xf>
    <xf numFmtId="0" fontId="10" fillId="0" borderId="5" xfId="0" applyFont="1" applyBorder="1" applyAlignment="1">
      <alignment horizontal="left"/>
    </xf>
    <xf numFmtId="0" fontId="10" fillId="0" borderId="7" xfId="0" applyFont="1" applyBorder="1" applyAlignment="1">
      <alignment horizontal="left"/>
    </xf>
    <xf numFmtId="0" fontId="7" fillId="0" borderId="0" xfId="0" applyFont="1"/>
    <xf numFmtId="0" fontId="0" fillId="0" borderId="20" xfId="0" applyBorder="1" applyAlignment="1">
      <alignment horizontal="center" vertical="center"/>
    </xf>
    <xf numFmtId="0" fontId="44" fillId="43" borderId="17" xfId="0" applyFont="1" applyFill="1" applyBorder="1" applyAlignment="1">
      <alignment horizontal="left" vertical="center" wrapText="1"/>
    </xf>
    <xf numFmtId="0" fontId="44" fillId="43" borderId="2" xfId="0" applyFont="1" applyFill="1" applyBorder="1" applyAlignment="1">
      <alignment horizontal="center" vertical="center" wrapText="1"/>
    </xf>
    <xf numFmtId="0" fontId="44" fillId="43" borderId="3" xfId="0" applyFont="1" applyFill="1" applyBorder="1" applyAlignment="1">
      <alignment horizontal="center" vertical="center" wrapText="1"/>
    </xf>
    <xf numFmtId="0" fontId="44" fillId="41" borderId="2" xfId="0" applyFont="1" applyFill="1" applyBorder="1" applyAlignment="1">
      <alignment horizontal="center" vertical="center" wrapText="1"/>
    </xf>
    <xf numFmtId="0" fontId="44" fillId="41" borderId="3" xfId="0" applyFont="1" applyFill="1" applyBorder="1" applyAlignment="1">
      <alignment horizontal="center" vertical="center" wrapText="1"/>
    </xf>
    <xf numFmtId="0" fontId="44" fillId="43" borderId="18" xfId="0" applyFont="1" applyFill="1" applyBorder="1" applyAlignment="1">
      <alignment horizontal="left" vertical="center" wrapText="1"/>
    </xf>
    <xf numFmtId="0" fontId="50" fillId="43" borderId="5" xfId="0" applyFont="1" applyFill="1" applyBorder="1" applyAlignment="1">
      <alignment horizontal="center" vertical="center" wrapText="1"/>
    </xf>
    <xf numFmtId="0" fontId="50" fillId="43" borderId="6" xfId="0" applyFont="1" applyFill="1" applyBorder="1" applyAlignment="1">
      <alignment horizontal="center" vertical="center" wrapText="1"/>
    </xf>
    <xf numFmtId="0" fontId="50" fillId="41" borderId="4" xfId="0" applyFont="1" applyFill="1" applyBorder="1" applyAlignment="1">
      <alignment horizontal="center" vertical="center" wrapText="1"/>
    </xf>
    <xf numFmtId="0" fontId="44" fillId="43" borderId="19" xfId="0" applyFont="1" applyFill="1" applyBorder="1" applyAlignment="1">
      <alignment horizontal="left" vertical="center" wrapText="1"/>
    </xf>
    <xf numFmtId="0" fontId="49" fillId="43" borderId="7" xfId="0" applyFont="1" applyFill="1" applyBorder="1" applyAlignment="1">
      <alignment horizontal="center" vertical="center" wrapText="1"/>
    </xf>
    <xf numFmtId="0" fontId="49" fillId="43" borderId="1" xfId="0" applyFont="1" applyFill="1" applyBorder="1" applyAlignment="1">
      <alignment horizontal="center" vertical="center" wrapText="1"/>
    </xf>
    <xf numFmtId="0" fontId="49" fillId="43" borderId="8" xfId="0" applyFont="1" applyFill="1" applyBorder="1" applyAlignment="1">
      <alignment horizontal="center" vertical="center" wrapText="1"/>
    </xf>
    <xf numFmtId="0" fontId="49" fillId="41" borderId="7" xfId="0" applyFont="1" applyFill="1" applyBorder="1" applyAlignment="1">
      <alignment horizontal="center" vertical="center" wrapText="1"/>
    </xf>
    <xf numFmtId="0" fontId="49" fillId="41" borderId="1" xfId="0" applyFont="1" applyFill="1" applyBorder="1" applyAlignment="1">
      <alignment horizontal="center" vertical="center" wrapText="1"/>
    </xf>
    <xf numFmtId="0" fontId="49" fillId="41" borderId="8" xfId="0" applyFont="1" applyFill="1" applyBorder="1" applyAlignment="1">
      <alignment horizontal="center" vertical="center" wrapText="1"/>
    </xf>
    <xf numFmtId="0" fontId="1" fillId="0" borderId="17" xfId="0" applyFont="1" applyBorder="1" applyAlignment="1">
      <alignment vertical="center"/>
    </xf>
    <xf numFmtId="0" fontId="0" fillId="44" borderId="2" xfId="0" applyFill="1" applyBorder="1" applyAlignment="1">
      <alignment vertical="center"/>
    </xf>
    <xf numFmtId="0" fontId="0" fillId="44" borderId="3" xfId="0" applyFill="1" applyBorder="1" applyAlignment="1">
      <alignment vertical="center"/>
    </xf>
    <xf numFmtId="0" fontId="0" fillId="44" borderId="4" xfId="0" applyFill="1" applyBorder="1" applyAlignment="1">
      <alignment vertical="center"/>
    </xf>
    <xf numFmtId="0" fontId="0" fillId="45" borderId="20" xfId="0" applyFill="1" applyBorder="1" applyAlignment="1">
      <alignment horizontal="center"/>
    </xf>
    <xf numFmtId="0" fontId="1" fillId="0" borderId="20" xfId="0" applyFont="1" applyBorder="1" applyAlignment="1">
      <alignment vertical="center"/>
    </xf>
    <xf numFmtId="0" fontId="0" fillId="39" borderId="5" xfId="0" applyFill="1" applyBorder="1" applyAlignment="1">
      <alignment vertical="center"/>
    </xf>
    <xf numFmtId="0" fontId="0" fillId="39" borderId="0" xfId="0" applyFill="1" applyBorder="1" applyAlignment="1">
      <alignment vertical="center"/>
    </xf>
    <xf numFmtId="0" fontId="0" fillId="39" borderId="6" xfId="0" applyFill="1" applyBorder="1" applyAlignment="1">
      <alignment vertical="center"/>
    </xf>
    <xf numFmtId="0" fontId="0" fillId="39" borderId="3" xfId="0" applyFill="1" applyBorder="1" applyAlignment="1">
      <alignment vertical="center"/>
    </xf>
    <xf numFmtId="0" fontId="0" fillId="39" borderId="4" xfId="0" applyFill="1" applyBorder="1" applyAlignment="1">
      <alignment vertical="center"/>
    </xf>
    <xf numFmtId="0" fontId="0" fillId="39" borderId="2" xfId="0" applyFill="1" applyBorder="1" applyAlignment="1">
      <alignment vertical="center"/>
    </xf>
    <xf numFmtId="0" fontId="0" fillId="39" borderId="2" xfId="0" applyFill="1" applyBorder="1" applyAlignment="1">
      <alignment vertical="center" wrapText="1"/>
    </xf>
    <xf numFmtId="0" fontId="0" fillId="44" borderId="5" xfId="0" applyFill="1" applyBorder="1" applyAlignment="1">
      <alignment vertical="center"/>
    </xf>
    <xf numFmtId="0" fontId="0" fillId="44" borderId="0" xfId="0" applyFill="1" applyBorder="1" applyAlignment="1">
      <alignment vertical="center"/>
    </xf>
    <xf numFmtId="9" fontId="0" fillId="0" borderId="6" xfId="0" applyNumberFormat="1" applyFill="1" applyBorder="1" applyAlignment="1">
      <alignment horizontal="center" vertical="center"/>
    </xf>
    <xf numFmtId="0" fontId="0" fillId="45" borderId="0" xfId="0" applyFill="1" applyBorder="1" applyAlignment="1">
      <alignment vertical="center"/>
    </xf>
    <xf numFmtId="0" fontId="0" fillId="45" borderId="6" xfId="0" applyFill="1" applyBorder="1" applyAlignment="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45" borderId="5" xfId="0" applyFill="1" applyBorder="1" applyAlignment="1">
      <alignment vertical="center"/>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9" fontId="0" fillId="45" borderId="6" xfId="0" applyNumberFormat="1" applyFill="1" applyBorder="1" applyAlignment="1">
      <alignment horizontal="center" vertical="center"/>
    </xf>
    <xf numFmtId="0" fontId="0" fillId="44" borderId="6" xfId="0" applyFill="1" applyBorder="1" applyAlignment="1">
      <alignment vertical="center"/>
    </xf>
    <xf numFmtId="0" fontId="0" fillId="45" borderId="18" xfId="0" applyFill="1" applyBorder="1" applyAlignment="1">
      <alignment vertical="center" wrapText="1"/>
    </xf>
    <xf numFmtId="0" fontId="46" fillId="0" borderId="5" xfId="0" quotePrefix="1" applyFont="1" applyFill="1" applyBorder="1" applyAlignment="1">
      <alignment horizontal="center" vertical="center" wrapText="1"/>
    </xf>
    <xf numFmtId="0" fontId="46" fillId="0" borderId="0" xfId="0" quotePrefix="1" applyFont="1" applyFill="1" applyBorder="1" applyAlignment="1">
      <alignment horizontal="center" vertical="center" wrapText="1"/>
    </xf>
    <xf numFmtId="0" fontId="46" fillId="0" borderId="0" xfId="0" applyFont="1" applyFill="1" applyBorder="1" applyAlignment="1">
      <alignment horizontal="center" vertical="center" wrapText="1"/>
    </xf>
    <xf numFmtId="9" fontId="46" fillId="0" borderId="0" xfId="0" applyNumberFormat="1" applyFont="1" applyFill="1" applyBorder="1" applyAlignment="1">
      <alignment horizontal="center" vertical="center" wrapText="1"/>
    </xf>
    <xf numFmtId="9" fontId="1" fillId="0" borderId="6" xfId="0" applyNumberFormat="1" applyFont="1" applyBorder="1" applyAlignment="1">
      <alignment horizontal="center" vertical="center" wrapText="1"/>
    </xf>
    <xf numFmtId="0" fontId="0" fillId="45" borderId="1" xfId="0" applyFill="1" applyBorder="1" applyAlignment="1">
      <alignment vertical="center"/>
    </xf>
    <xf numFmtId="0" fontId="0" fillId="45" borderId="8" xfId="0" applyFill="1" applyBorder="1" applyAlignment="1">
      <alignment vertical="center"/>
    </xf>
    <xf numFmtId="0" fontId="0" fillId="45" borderId="7" xfId="0" applyFill="1" applyBorder="1" applyAlignment="1">
      <alignment vertical="center"/>
    </xf>
    <xf numFmtId="0" fontId="46" fillId="0" borderId="3" xfId="0" applyFont="1" applyFill="1" applyBorder="1" applyAlignment="1">
      <alignment horizontal="center" vertical="center" wrapText="1"/>
    </xf>
    <xf numFmtId="0" fontId="46" fillId="0" borderId="3" xfId="0" quotePrefix="1" applyFont="1" applyFill="1" applyBorder="1" applyAlignment="1">
      <alignment horizontal="center" vertical="center" wrapText="1"/>
    </xf>
    <xf numFmtId="9" fontId="46" fillId="0" borderId="3" xfId="0" quotePrefix="1" applyNumberFormat="1" applyFont="1" applyFill="1" applyBorder="1" applyAlignment="1">
      <alignment horizontal="center" vertical="center" wrapText="1"/>
    </xf>
    <xf numFmtId="9" fontId="1" fillId="0" borderId="3" xfId="0" quotePrefix="1" applyNumberFormat="1" applyFont="1" applyFill="1" applyBorder="1" applyAlignment="1">
      <alignment horizontal="center" vertical="center" wrapText="1"/>
    </xf>
    <xf numFmtId="9" fontId="46" fillId="0" borderId="0" xfId="0" quotePrefix="1" applyNumberFormat="1" applyFont="1" applyFill="1" applyBorder="1" applyAlignment="1">
      <alignment horizontal="center" vertical="center" wrapText="1"/>
    </xf>
    <xf numFmtId="9" fontId="1" fillId="0" borderId="0" xfId="0" quotePrefix="1" applyNumberFormat="1" applyFont="1" applyFill="1" applyBorder="1" applyAlignment="1">
      <alignment horizontal="center" vertical="center" wrapText="1"/>
    </xf>
    <xf numFmtId="16" fontId="46" fillId="0" borderId="0" xfId="0" quotePrefix="1"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 fillId="0" borderId="18" xfId="0" applyFont="1" applyBorder="1" applyAlignment="1">
      <alignment vertical="center"/>
    </xf>
    <xf numFmtId="0" fontId="46" fillId="0" borderId="5" xfId="0" applyFont="1" applyFill="1" applyBorder="1" applyAlignment="1">
      <alignment horizontal="center" vertical="center" wrapText="1"/>
    </xf>
    <xf numFmtId="9" fontId="1" fillId="0" borderId="6" xfId="0" quotePrefix="1" applyNumberFormat="1" applyFont="1" applyFill="1" applyBorder="1" applyAlignment="1">
      <alignment horizontal="center" vertical="center" wrapText="1"/>
    </xf>
    <xf numFmtId="0" fontId="0" fillId="0" borderId="18" xfId="0" applyFont="1" applyBorder="1" applyAlignment="1">
      <alignment vertical="center"/>
    </xf>
    <xf numFmtId="0" fontId="46" fillId="0" borderId="14" xfId="0" applyFont="1" applyFill="1" applyBorder="1" applyAlignment="1">
      <alignment horizontal="center" vertical="center" wrapText="1"/>
    </xf>
    <xf numFmtId="0" fontId="0" fillId="0" borderId="20" xfId="0" applyFont="1" applyBorder="1" applyAlignment="1">
      <alignment horizontal="left" vertical="center"/>
    </xf>
    <xf numFmtId="0" fontId="0" fillId="0" borderId="19" xfId="0" applyFont="1" applyBorder="1" applyAlignment="1">
      <alignment vertical="center"/>
    </xf>
    <xf numFmtId="0" fontId="0" fillId="46" borderId="0" xfId="0" applyFill="1"/>
    <xf numFmtId="0" fontId="2" fillId="0" borderId="0" xfId="1" applyBorder="1"/>
    <xf numFmtId="0" fontId="2" fillId="0" borderId="39" xfId="1" applyBorder="1"/>
    <xf numFmtId="0" fontId="0" fillId="0" borderId="0" xfId="0" applyFill="1" applyBorder="1" applyAlignment="1">
      <alignment horizontal="left" vertical="center"/>
    </xf>
    <xf numFmtId="9" fontId="0" fillId="0" borderId="0" xfId="0" applyNumberFormat="1" applyFill="1" applyBorder="1" applyAlignment="1">
      <alignment horizontal="left" vertical="center"/>
    </xf>
    <xf numFmtId="0" fontId="0" fillId="0" borderId="0" xfId="0" applyAlignment="1">
      <alignment horizontal="left" vertical="center"/>
    </xf>
    <xf numFmtId="166" fontId="26" fillId="2" borderId="0" xfId="2" applyNumberFormat="1" applyFont="1" applyFill="1" applyBorder="1" applyAlignment="1">
      <alignment horizontal="center" vertical="center"/>
    </xf>
    <xf numFmtId="166" fontId="26" fillId="2" borderId="6" xfId="2" applyNumberFormat="1" applyFont="1" applyFill="1" applyBorder="1" applyAlignment="1">
      <alignment horizontal="center" vertical="center"/>
    </xf>
    <xf numFmtId="0" fontId="26" fillId="2" borderId="1" xfId="0" applyFont="1" applyFill="1" applyBorder="1" applyAlignment="1">
      <alignment horizontal="center" vertical="center"/>
    </xf>
    <xf numFmtId="0" fontId="26" fillId="2" borderId="8" xfId="0" applyFont="1" applyFill="1" applyBorder="1" applyAlignment="1">
      <alignment horizontal="center" vertical="center"/>
    </xf>
    <xf numFmtId="166" fontId="26" fillId="2" borderId="10" xfId="2" applyNumberFormat="1" applyFont="1" applyFill="1" applyBorder="1" applyAlignment="1">
      <alignment horizontal="center" vertical="center"/>
    </xf>
    <xf numFmtId="0" fontId="26" fillId="2" borderId="11" xfId="0" applyFont="1" applyFill="1" applyBorder="1" applyAlignment="1">
      <alignment horizontal="center" vertical="center"/>
    </xf>
    <xf numFmtId="0" fontId="1" fillId="2" borderId="8" xfId="0" applyFont="1" applyFill="1" applyBorder="1" applyAlignment="1">
      <alignment horizontal="center" vertical="center"/>
    </xf>
    <xf numFmtId="0" fontId="53" fillId="0" borderId="0" xfId="0" quotePrefix="1" applyFont="1" applyAlignment="1">
      <alignment vertical="center"/>
    </xf>
    <xf numFmtId="0" fontId="4" fillId="0" borderId="1" xfId="0" applyFont="1" applyBorder="1" applyAlignment="1"/>
    <xf numFmtId="0" fontId="4" fillId="0" borderId="0" xfId="0" applyFont="1" applyBorder="1" applyAlignment="1"/>
    <xf numFmtId="0" fontId="4" fillId="0" borderId="0" xfId="0" applyFont="1" applyBorder="1" applyAlignment="1">
      <alignment horizontal="center"/>
    </xf>
    <xf numFmtId="0" fontId="1" fillId="0" borderId="9" xfId="0" applyFont="1" applyBorder="1" applyAlignment="1">
      <alignment horizontal="center" vertical="center"/>
    </xf>
    <xf numFmtId="0" fontId="54" fillId="0" borderId="5" xfId="0" applyFont="1" applyFill="1" applyBorder="1"/>
    <xf numFmtId="0" fontId="54" fillId="0" borderId="0" xfId="0" applyFont="1" applyFill="1" applyBorder="1"/>
    <xf numFmtId="0" fontId="54" fillId="0" borderId="0" xfId="0" applyFont="1" applyFill="1" applyBorder="1" applyAlignment="1">
      <alignment horizontal="center"/>
    </xf>
    <xf numFmtId="0" fontId="55" fillId="0" borderId="0" xfId="0" applyFont="1" applyFill="1" applyBorder="1" applyAlignment="1">
      <alignment horizontal="center"/>
    </xf>
    <xf numFmtId="0" fontId="54" fillId="47" borderId="0" xfId="0" applyFont="1" applyFill="1" applyBorder="1"/>
    <xf numFmtId="0" fontId="54" fillId="47" borderId="5" xfId="0" applyFont="1" applyFill="1" applyBorder="1"/>
    <xf numFmtId="0" fontId="0" fillId="0" borderId="0" xfId="0" applyFill="1" applyBorder="1"/>
    <xf numFmtId="0" fontId="56" fillId="0" borderId="0" xfId="0" applyFont="1" applyAlignment="1">
      <alignment wrapText="1"/>
    </xf>
    <xf numFmtId="0" fontId="0" fillId="0" borderId="0" xfId="0" applyAlignment="1">
      <alignment wrapText="1"/>
    </xf>
    <xf numFmtId="0" fontId="0" fillId="0" borderId="9" xfId="0" applyBorder="1"/>
    <xf numFmtId="0" fontId="1" fillId="0" borderId="9" xfId="0" applyFont="1" applyBorder="1" applyAlignment="1">
      <alignment horizontal="center" vertical="center" wrapText="1"/>
    </xf>
    <xf numFmtId="9" fontId="0" fillId="0" borderId="0" xfId="3" applyFont="1" applyFill="1" applyBorder="1"/>
    <xf numFmtId="1" fontId="5" fillId="0" borderId="3" xfId="0" applyNumberFormat="1" applyFont="1" applyBorder="1" applyAlignment="1">
      <alignment horizontal="center" vertical="center"/>
    </xf>
    <xf numFmtId="1" fontId="5" fillId="0" borderId="0" xfId="0" applyNumberFormat="1" applyFont="1" applyBorder="1" applyAlignment="1">
      <alignment horizontal="center" vertical="center"/>
    </xf>
    <xf numFmtId="1" fontId="5" fillId="0" borderId="1" xfId="0" applyNumberFormat="1" applyFont="1" applyBorder="1" applyAlignment="1">
      <alignment horizontal="center" vertical="center"/>
    </xf>
    <xf numFmtId="0" fontId="0" fillId="0" borderId="0" xfId="0"/>
    <xf numFmtId="0" fontId="2" fillId="0" borderId="0" xfId="1"/>
    <xf numFmtId="0" fontId="0" fillId="0" borderId="0" xfId="0" applyAlignment="1">
      <alignment horizontal="center"/>
    </xf>
    <xf numFmtId="167" fontId="57" fillId="48" borderId="0" xfId="0" applyNumberFormat="1" applyFont="1" applyFill="1" applyAlignment="1">
      <alignment horizontal="center"/>
    </xf>
    <xf numFmtId="167" fontId="0" fillId="3" borderId="0" xfId="0" applyNumberFormat="1" applyFill="1" applyAlignment="1">
      <alignment horizontal="center"/>
    </xf>
    <xf numFmtId="1" fontId="0" fillId="0" borderId="41" xfId="0" applyNumberFormat="1" applyFont="1" applyFill="1" applyBorder="1" applyAlignment="1">
      <alignment horizontal="center" vertical="center"/>
    </xf>
    <xf numFmtId="1" fontId="0" fillId="0" borderId="3" xfId="0" applyNumberFormat="1" applyFont="1" applyFill="1" applyBorder="1" applyAlignment="1">
      <alignment horizontal="center" vertical="center"/>
    </xf>
    <xf numFmtId="1" fontId="0" fillId="0" borderId="42"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 fontId="0" fillId="0" borderId="43"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1" fontId="7" fillId="0" borderId="10" xfId="0" applyNumberFormat="1" applyFont="1" applyFill="1" applyBorder="1" applyAlignment="1">
      <alignment horizontal="center"/>
    </xf>
    <xf numFmtId="0" fontId="7" fillId="0" borderId="10" xfId="0" applyFont="1" applyFill="1" applyBorder="1" applyAlignment="1">
      <alignment horizontal="center"/>
    </xf>
    <xf numFmtId="0" fontId="7" fillId="0" borderId="11" xfId="0" applyFont="1" applyFill="1" applyBorder="1" applyAlignment="1">
      <alignment horizontal="center"/>
    </xf>
    <xf numFmtId="166" fontId="10" fillId="3" borderId="0" xfId="2" applyNumberFormat="1" applyFont="1" applyFill="1" applyBorder="1" applyAlignment="1">
      <alignment horizontal="center" vertical="center"/>
    </xf>
    <xf numFmtId="166" fontId="10" fillId="3" borderId="10" xfId="2" applyNumberFormat="1" applyFont="1" applyFill="1" applyBorder="1" applyAlignment="1">
      <alignment horizontal="center" vertical="center"/>
    </xf>
    <xf numFmtId="166" fontId="10" fillId="3" borderId="6" xfId="2" applyNumberFormat="1" applyFont="1" applyFill="1" applyBorder="1" applyAlignment="1">
      <alignment horizontal="center" vertical="center"/>
    </xf>
    <xf numFmtId="166" fontId="7" fillId="0" borderId="0" xfId="2" applyNumberFormat="1" applyFont="1" applyFill="1" applyBorder="1" applyAlignment="1">
      <alignment horizontal="center" vertical="center"/>
    </xf>
    <xf numFmtId="166" fontId="7" fillId="0" borderId="10" xfId="2" applyNumberFormat="1" applyFont="1" applyFill="1" applyBorder="1" applyAlignment="1">
      <alignment horizontal="center" vertical="center"/>
    </xf>
    <xf numFmtId="166" fontId="7" fillId="0" borderId="6" xfId="2" applyNumberFormat="1" applyFont="1" applyFill="1" applyBorder="1" applyAlignment="1">
      <alignment horizontal="center" vertical="center"/>
    </xf>
    <xf numFmtId="166" fontId="7" fillId="2" borderId="0" xfId="2" applyNumberFormat="1" applyFont="1" applyFill="1" applyBorder="1" applyAlignment="1">
      <alignment horizontal="center" vertical="center"/>
    </xf>
    <xf numFmtId="166" fontId="7" fillId="2" borderId="10" xfId="2" applyNumberFormat="1" applyFont="1" applyFill="1" applyBorder="1" applyAlignment="1">
      <alignment horizontal="center" vertical="center"/>
    </xf>
    <xf numFmtId="166" fontId="7" fillId="2" borderId="6" xfId="2" applyNumberFormat="1" applyFont="1" applyFill="1" applyBorder="1" applyAlignment="1">
      <alignment horizontal="center" vertical="center"/>
    </xf>
    <xf numFmtId="0" fontId="0" fillId="0" borderId="0" xfId="0" applyFont="1" applyAlignment="1"/>
    <xf numFmtId="0" fontId="58" fillId="0" borderId="0" xfId="0" applyFont="1"/>
    <xf numFmtId="0" fontId="3" fillId="0" borderId="1" xfId="0" applyFont="1" applyBorder="1" applyAlignment="1"/>
    <xf numFmtId="10" fontId="0" fillId="0" borderId="0" xfId="0" applyNumberFormat="1"/>
    <xf numFmtId="0" fontId="10" fillId="0" borderId="0" xfId="0" applyFont="1" applyFill="1" applyBorder="1" applyAlignment="1">
      <alignment horizontal="left"/>
    </xf>
    <xf numFmtId="1" fontId="0" fillId="0" borderId="0" xfId="0" applyNumberFormat="1" applyAlignment="1">
      <alignment horizontal="center"/>
    </xf>
    <xf numFmtId="1" fontId="0" fillId="0" borderId="0" xfId="0" applyNumberFormat="1"/>
    <xf numFmtId="0" fontId="0" fillId="0" borderId="0" xfId="0" applyFill="1" applyBorder="1" applyAlignment="1">
      <alignment wrapText="1"/>
    </xf>
    <xf numFmtId="0" fontId="0" fillId="0" borderId="0" xfId="0" applyFill="1" applyBorder="1" applyAlignment="1"/>
    <xf numFmtId="0" fontId="7" fillId="0" borderId="0" xfId="0" applyFont="1" applyFill="1" applyBorder="1" applyAlignment="1"/>
    <xf numFmtId="167" fontId="0" fillId="0" borderId="0" xfId="0" applyNumberFormat="1"/>
    <xf numFmtId="0" fontId="2" fillId="0" borderId="0" xfId="1" applyAlignment="1">
      <alignment horizontal="left"/>
    </xf>
    <xf numFmtId="0" fontId="44" fillId="55" borderId="17" xfId="0" applyFont="1" applyFill="1" applyBorder="1" applyAlignment="1">
      <alignment horizontal="center"/>
    </xf>
    <xf numFmtId="0" fontId="55" fillId="0" borderId="0" xfId="0" applyFont="1" applyFill="1" applyBorder="1" applyAlignment="1">
      <alignment horizontal="center" vertical="center"/>
    </xf>
    <xf numFmtId="0" fontId="55" fillId="0" borderId="4" xfId="0" applyFont="1" applyFill="1" applyBorder="1" applyAlignment="1">
      <alignment horizontal="center" vertical="center"/>
    </xf>
    <xf numFmtId="0" fontId="44" fillId="55" borderId="18" xfId="0" applyFont="1" applyFill="1" applyBorder="1" applyAlignment="1">
      <alignment horizontal="center"/>
    </xf>
    <xf numFmtId="0" fontId="55" fillId="0" borderId="6" xfId="0" applyFont="1" applyFill="1" applyBorder="1" applyAlignment="1">
      <alignment horizontal="center" vertical="center"/>
    </xf>
    <xf numFmtId="0" fontId="44" fillId="55" borderId="19" xfId="0" applyFont="1" applyFill="1" applyBorder="1" applyAlignment="1">
      <alignment horizontal="center"/>
    </xf>
    <xf numFmtId="0" fontId="55" fillId="0" borderId="1" xfId="0" applyFont="1" applyFill="1" applyBorder="1" applyAlignment="1">
      <alignment horizontal="center" vertical="center"/>
    </xf>
    <xf numFmtId="0" fontId="55" fillId="0" borderId="8" xfId="0" applyFont="1" applyFill="1" applyBorder="1" applyAlignment="1">
      <alignment horizontal="center" vertical="center"/>
    </xf>
    <xf numFmtId="0" fontId="50" fillId="0" borderId="0" xfId="0" applyFont="1" applyFill="1" applyBorder="1" applyAlignment="1">
      <alignment horizontal="center" vertical="center" wrapText="1"/>
    </xf>
    <xf numFmtId="0" fontId="44" fillId="0" borderId="0" xfId="0" applyFont="1" applyFill="1" applyBorder="1" applyAlignment="1">
      <alignment horizontal="center"/>
    </xf>
    <xf numFmtId="0" fontId="54" fillId="0" borderId="0" xfId="0" applyFont="1" applyFill="1" applyBorder="1" applyAlignment="1">
      <alignment vertical="center"/>
    </xf>
    <xf numFmtId="0" fontId="54" fillId="0" borderId="3" xfId="0" applyFont="1" applyFill="1" applyBorder="1" applyAlignment="1">
      <alignment horizontal="center"/>
    </xf>
    <xf numFmtId="0" fontId="54" fillId="0" borderId="1" xfId="0" applyFont="1" applyFill="1" applyBorder="1" applyAlignment="1">
      <alignment horizontal="center"/>
    </xf>
    <xf numFmtId="0" fontId="55" fillId="0" borderId="3"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20" xfId="0" applyFont="1" applyFill="1" applyBorder="1" applyAlignment="1">
      <alignment horizontal="center" vertical="center"/>
    </xf>
    <xf numFmtId="0" fontId="54" fillId="0" borderId="0" xfId="0" applyFont="1" applyFill="1" applyBorder="1" applyAlignment="1">
      <alignment horizontal="center" vertical="center"/>
    </xf>
    <xf numFmtId="0" fontId="44" fillId="55" borderId="4" xfId="0" applyFont="1" applyFill="1" applyBorder="1" applyAlignment="1">
      <alignment horizontal="center" vertical="center"/>
    </xf>
    <xf numFmtId="0" fontId="44" fillId="55" borderId="8" xfId="0" applyFont="1" applyFill="1" applyBorder="1" applyAlignment="1">
      <alignment horizontal="center" vertical="center"/>
    </xf>
    <xf numFmtId="0" fontId="10" fillId="0" borderId="17" xfId="0" applyFont="1" applyBorder="1" applyAlignment="1">
      <alignment horizontal="left" wrapText="1"/>
    </xf>
    <xf numFmtId="0" fontId="1" fillId="0" borderId="18" xfId="0" applyFont="1" applyBorder="1" applyAlignment="1">
      <alignment horizontal="left"/>
    </xf>
    <xf numFmtId="1" fontId="5" fillId="0" borderId="4" xfId="0" applyNumberFormat="1" applyFont="1" applyBorder="1" applyAlignment="1">
      <alignment horizontal="center" vertical="center"/>
    </xf>
    <xf numFmtId="1" fontId="5" fillId="0" borderId="6" xfId="0" applyNumberFormat="1" applyFont="1" applyBorder="1" applyAlignment="1">
      <alignment horizontal="center" vertical="center"/>
    </xf>
    <xf numFmtId="1" fontId="5" fillId="0" borderId="8" xfId="0" applyNumberFormat="1" applyFont="1" applyBorder="1" applyAlignment="1">
      <alignment horizontal="center" vertical="center"/>
    </xf>
    <xf numFmtId="164" fontId="0" fillId="0" borderId="0" xfId="0" applyNumberFormat="1" applyAlignment="1"/>
    <xf numFmtId="0" fontId="6" fillId="0" borderId="0" xfId="0" applyFont="1" applyBorder="1" applyAlignment="1"/>
    <xf numFmtId="0" fontId="64" fillId="0" borderId="0" xfId="0" applyFont="1" applyAlignment="1">
      <alignment vertical="center" wrapText="1" readingOrder="1"/>
    </xf>
    <xf numFmtId="167" fontId="28" fillId="0" borderId="0" xfId="0" applyNumberFormat="1" applyFont="1" applyAlignment="1">
      <alignment horizontal="center"/>
    </xf>
    <xf numFmtId="167" fontId="66" fillId="49" borderId="0" xfId="0" applyNumberFormat="1" applyFont="1" applyFill="1" applyAlignment="1">
      <alignment horizontal="center"/>
    </xf>
    <xf numFmtId="167" fontId="1" fillId="56" borderId="0" xfId="0" applyNumberFormat="1" applyFont="1" applyFill="1" applyAlignment="1">
      <alignment horizontal="center"/>
    </xf>
    <xf numFmtId="0" fontId="1" fillId="56" borderId="0" xfId="0" applyFont="1" applyFill="1" applyAlignment="1">
      <alignment horizontal="center"/>
    </xf>
    <xf numFmtId="2" fontId="66" fillId="49" borderId="0" xfId="0" applyNumberFormat="1" applyFont="1" applyFill="1" applyAlignment="1">
      <alignment horizontal="center"/>
    </xf>
    <xf numFmtId="2" fontId="57" fillId="48" borderId="0" xfId="0" applyNumberFormat="1" applyFont="1" applyFill="1" applyAlignment="1">
      <alignment horizontal="center"/>
    </xf>
    <xf numFmtId="0" fontId="0" fillId="0" borderId="0" xfId="0" applyAlignment="1">
      <alignment horizontal="left" wrapText="1"/>
    </xf>
    <xf numFmtId="2" fontId="1" fillId="56" borderId="0" xfId="0" applyNumberFormat="1" applyFont="1" applyFill="1" applyAlignment="1">
      <alignment horizontal="center"/>
    </xf>
    <xf numFmtId="168" fontId="66" fillId="49" borderId="0" xfId="3" applyNumberFormat="1" applyFont="1" applyFill="1" applyAlignment="1">
      <alignment horizontal="center"/>
    </xf>
    <xf numFmtId="168" fontId="57" fillId="48" borderId="0" xfId="3" applyNumberFormat="1" applyFont="1" applyFill="1" applyAlignment="1">
      <alignment horizontal="center"/>
    </xf>
    <xf numFmtId="168" fontId="1" fillId="56" borderId="0" xfId="3" applyNumberFormat="1" applyFont="1" applyFill="1" applyAlignment="1">
      <alignment horizontal="center"/>
    </xf>
    <xf numFmtId="0" fontId="11" fillId="0" borderId="0" xfId="0" applyFont="1" applyAlignment="1">
      <alignment horizontal="center"/>
    </xf>
    <xf numFmtId="0" fontId="0" fillId="0" borderId="0" xfId="0" applyFont="1" applyBorder="1" applyAlignment="1">
      <alignment horizontal="left" vertical="center"/>
    </xf>
    <xf numFmtId="0" fontId="59" fillId="0" borderId="0" xfId="0" applyFont="1" applyBorder="1" applyAlignment="1">
      <alignment horizontal="center" vertical="center" wrapText="1"/>
    </xf>
    <xf numFmtId="0" fontId="68" fillId="0" borderId="0" xfId="0" applyFont="1"/>
    <xf numFmtId="0" fontId="1" fillId="42" borderId="40" xfId="0" applyFont="1" applyFill="1" applyBorder="1" applyAlignment="1">
      <alignment horizontal="center"/>
    </xf>
    <xf numFmtId="0" fontId="1" fillId="42" borderId="14" xfId="0" applyFont="1" applyFill="1" applyBorder="1" applyAlignment="1">
      <alignment horizontal="center"/>
    </xf>
    <xf numFmtId="0" fontId="1" fillId="42" borderId="15" xfId="0" applyFont="1" applyFill="1" applyBorder="1" applyAlignment="1">
      <alignment horizontal="center"/>
    </xf>
    <xf numFmtId="0" fontId="1" fillId="56" borderId="19" xfId="0" applyFont="1" applyFill="1" applyBorder="1" applyAlignment="1"/>
    <xf numFmtId="166" fontId="1" fillId="56" borderId="40" xfId="2" applyNumberFormat="1" applyFont="1" applyFill="1" applyBorder="1" applyAlignment="1">
      <alignment horizontal="center" vertical="center"/>
    </xf>
    <xf numFmtId="166" fontId="1" fillId="56" borderId="14" xfId="2" applyNumberFormat="1" applyFont="1" applyFill="1" applyBorder="1" applyAlignment="1">
      <alignment horizontal="center" vertical="center"/>
    </xf>
    <xf numFmtId="1" fontId="1" fillId="56" borderId="14" xfId="2" applyNumberFormat="1" applyFont="1" applyFill="1" applyBorder="1" applyAlignment="1">
      <alignment horizontal="center"/>
    </xf>
    <xf numFmtId="1" fontId="1" fillId="56" borderId="15" xfId="2" applyNumberFormat="1" applyFont="1" applyFill="1" applyBorder="1" applyAlignment="1">
      <alignment horizontal="center"/>
    </xf>
    <xf numFmtId="166" fontId="1" fillId="56" borderId="14" xfId="2" applyNumberFormat="1" applyFont="1" applyFill="1" applyBorder="1" applyAlignment="1">
      <alignment horizontal="center"/>
    </xf>
    <xf numFmtId="169" fontId="1" fillId="56" borderId="14" xfId="2" applyNumberFormat="1" applyFont="1" applyFill="1" applyBorder="1" applyAlignment="1">
      <alignment horizontal="center"/>
    </xf>
    <xf numFmtId="169" fontId="10" fillId="56" borderId="14" xfId="2" applyNumberFormat="1" applyFont="1" applyFill="1" applyBorder="1" applyAlignment="1">
      <alignment horizontal="center"/>
    </xf>
    <xf numFmtId="169" fontId="10" fillId="56" borderId="15" xfId="2" applyNumberFormat="1" applyFont="1" applyFill="1" applyBorder="1" applyAlignment="1">
      <alignment horizontal="center"/>
    </xf>
    <xf numFmtId="0" fontId="10" fillId="56" borderId="35" xfId="0" applyFont="1" applyFill="1" applyBorder="1" applyAlignment="1">
      <alignment horizontal="center" vertical="center" wrapText="1"/>
    </xf>
    <xf numFmtId="0" fontId="10" fillId="56" borderId="34" xfId="0" applyFont="1" applyFill="1" applyBorder="1" applyAlignment="1">
      <alignment horizontal="center" vertical="center" wrapText="1"/>
    </xf>
    <xf numFmtId="0" fontId="10" fillId="56" borderId="33" xfId="0" applyFont="1" applyFill="1" applyBorder="1" applyAlignment="1">
      <alignment vertical="center"/>
    </xf>
    <xf numFmtId="0" fontId="0" fillId="0" borderId="0" xfId="0" applyFont="1" applyBorder="1" applyAlignment="1">
      <alignment vertical="center"/>
    </xf>
    <xf numFmtId="0" fontId="0" fillId="0" borderId="0" xfId="0" applyAlignment="1">
      <alignment vertical="center"/>
    </xf>
    <xf numFmtId="0" fontId="7" fillId="44" borderId="13" xfId="0" applyFont="1" applyFill="1" applyBorder="1" applyAlignment="1">
      <alignment vertical="center"/>
    </xf>
    <xf numFmtId="0" fontId="7" fillId="0" borderId="20" xfId="0" applyFont="1" applyBorder="1" applyAlignment="1">
      <alignment vertical="center" wrapText="1"/>
    </xf>
    <xf numFmtId="0" fontId="0" fillId="44" borderId="5" xfId="0" applyFill="1" applyBorder="1" applyAlignment="1">
      <alignment horizontal="center" vertical="center"/>
    </xf>
    <xf numFmtId="0" fontId="0" fillId="39" borderId="2" xfId="0" applyFont="1" applyFill="1" applyBorder="1" applyAlignment="1">
      <alignment vertical="center"/>
    </xf>
    <xf numFmtId="0" fontId="0" fillId="39" borderId="3" xfId="0" applyFont="1" applyFill="1" applyBorder="1" applyAlignment="1">
      <alignment vertical="center"/>
    </xf>
    <xf numFmtId="0" fontId="0" fillId="39" borderId="4" xfId="0" applyFont="1" applyFill="1" applyBorder="1" applyAlignment="1">
      <alignment vertical="center"/>
    </xf>
    <xf numFmtId="0" fontId="0" fillId="39" borderId="5" xfId="0" applyFont="1" applyFill="1" applyBorder="1" applyAlignment="1">
      <alignment horizontal="center" vertical="center"/>
    </xf>
    <xf numFmtId="0" fontId="0" fillId="39" borderId="0" xfId="0" applyFont="1" applyFill="1" applyBorder="1" applyAlignment="1">
      <alignment horizontal="center" vertical="center"/>
    </xf>
    <xf numFmtId="0" fontId="0" fillId="39" borderId="6" xfId="0" applyFont="1" applyFill="1" applyBorder="1" applyAlignment="1">
      <alignment horizontal="center" vertical="center"/>
    </xf>
    <xf numFmtId="0" fontId="0" fillId="39" borderId="5" xfId="0" applyFont="1" applyFill="1" applyBorder="1" applyAlignment="1">
      <alignment vertical="center"/>
    </xf>
    <xf numFmtId="0" fontId="0" fillId="39" borderId="2" xfId="0" applyFont="1" applyFill="1" applyBorder="1" applyAlignment="1">
      <alignment vertical="center" wrapText="1"/>
    </xf>
    <xf numFmtId="0" fontId="1" fillId="0" borderId="0"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45" borderId="0" xfId="0" applyFont="1" applyFill="1" applyBorder="1" applyAlignment="1">
      <alignment vertical="center"/>
    </xf>
    <xf numFmtId="0" fontId="0" fillId="0" borderId="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 xfId="0" applyFont="1" applyBorder="1" applyAlignment="1">
      <alignment vertical="center"/>
    </xf>
    <xf numFmtId="0" fontId="46" fillId="0" borderId="2" xfId="0" quotePrefix="1" applyFont="1" applyFill="1" applyBorder="1" applyAlignment="1">
      <alignment horizontal="center" vertical="center" wrapText="1"/>
    </xf>
    <xf numFmtId="9" fontId="46" fillId="0" borderId="3" xfId="0" applyNumberFormat="1" applyFont="1" applyFill="1" applyBorder="1" applyAlignment="1">
      <alignment horizontal="center" vertical="center" wrapText="1"/>
    </xf>
    <xf numFmtId="9" fontId="1" fillId="0" borderId="3" xfId="0" applyNumberFormat="1" applyFont="1" applyBorder="1" applyAlignment="1">
      <alignment horizontal="center" vertical="center" wrapText="1"/>
    </xf>
    <xf numFmtId="0" fontId="0" fillId="45" borderId="2" xfId="0" applyFont="1" applyFill="1" applyBorder="1" applyAlignment="1">
      <alignment vertical="center"/>
    </xf>
    <xf numFmtId="0" fontId="0" fillId="45" borderId="3" xfId="0" applyFont="1" applyFill="1" applyBorder="1" applyAlignment="1">
      <alignment vertical="center"/>
    </xf>
    <xf numFmtId="0" fontId="0" fillId="2" borderId="3" xfId="0" applyFont="1" applyFill="1" applyBorder="1" applyAlignment="1">
      <alignment horizontal="center" vertical="center"/>
    </xf>
    <xf numFmtId="0" fontId="0" fillId="0" borderId="17" xfId="0" applyFont="1" applyBorder="1" applyAlignment="1">
      <alignment vertical="center" wrapText="1"/>
    </xf>
    <xf numFmtId="0" fontId="0" fillId="0" borderId="7" xfId="0" applyFont="1" applyBorder="1" applyAlignment="1">
      <alignment vertical="center"/>
    </xf>
    <xf numFmtId="0" fontId="46" fillId="0" borderId="7"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1" xfId="0" quotePrefix="1" applyFont="1" applyFill="1" applyBorder="1" applyAlignment="1">
      <alignment horizontal="center" vertical="center" wrapText="1"/>
    </xf>
    <xf numFmtId="9" fontId="46" fillId="0" borderId="1" xfId="0" quotePrefix="1" applyNumberFormat="1" applyFont="1" applyFill="1" applyBorder="1" applyAlignment="1">
      <alignment horizontal="center" vertical="center" wrapText="1"/>
    </xf>
    <xf numFmtId="9" fontId="1" fillId="0" borderId="1" xfId="0" quotePrefix="1" applyNumberFormat="1"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45" borderId="1"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4" xfId="0" applyFont="1" applyFill="1" applyBorder="1" applyAlignment="1">
      <alignment horizontal="center" vertical="center"/>
    </xf>
    <xf numFmtId="9" fontId="0" fillId="0" borderId="15" xfId="0" applyNumberFormat="1"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2" borderId="13" xfId="0" applyFont="1" applyFill="1" applyBorder="1" applyAlignment="1">
      <alignment horizontal="center" vertical="center"/>
    </xf>
    <xf numFmtId="0" fontId="0" fillId="0" borderId="20" xfId="0" applyFont="1" applyBorder="1" applyAlignment="1">
      <alignment vertical="center" wrapText="1"/>
    </xf>
    <xf numFmtId="0" fontId="0" fillId="39" borderId="4" xfId="0" applyFont="1" applyFill="1" applyBorder="1" applyAlignment="1">
      <alignment horizontal="center" vertical="center"/>
    </xf>
    <xf numFmtId="0" fontId="0" fillId="39" borderId="2" xfId="0" applyFont="1" applyFill="1" applyBorder="1" applyAlignment="1">
      <alignment horizontal="center" vertical="center"/>
    </xf>
    <xf numFmtId="0" fontId="0" fillId="39" borderId="3" xfId="0" applyFont="1" applyFill="1" applyBorder="1" applyAlignment="1">
      <alignment horizontal="center" vertical="center"/>
    </xf>
    <xf numFmtId="0" fontId="0" fillId="45" borderId="5" xfId="0" applyFont="1" applyFill="1" applyBorder="1" applyAlignment="1">
      <alignment vertical="center"/>
    </xf>
    <xf numFmtId="9" fontId="0" fillId="0" borderId="0" xfId="0" applyNumberFormat="1" applyFont="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5" borderId="0" xfId="0" applyFont="1" applyFill="1" applyBorder="1" applyAlignment="1">
      <alignment horizontal="center" vertical="center"/>
    </xf>
    <xf numFmtId="0" fontId="0" fillId="45" borderId="6" xfId="0" applyFont="1" applyFill="1" applyBorder="1" applyAlignment="1">
      <alignment horizontal="center" vertical="center"/>
    </xf>
    <xf numFmtId="0" fontId="0" fillId="0" borderId="5" xfId="0" applyFont="1" applyBorder="1" applyAlignment="1">
      <alignment horizontal="center" vertical="center"/>
    </xf>
    <xf numFmtId="0" fontId="0" fillId="44" borderId="5" xfId="0" applyFont="1" applyFill="1" applyBorder="1" applyAlignment="1">
      <alignment vertical="center"/>
    </xf>
    <xf numFmtId="0" fontId="0" fillId="44" borderId="0" xfId="0" applyFont="1" applyFill="1" applyBorder="1" applyAlignment="1">
      <alignment vertical="center"/>
    </xf>
    <xf numFmtId="9" fontId="0" fillId="0" borderId="2"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17" xfId="0" applyNumberFormat="1" applyFont="1" applyFill="1" applyBorder="1" applyAlignment="1">
      <alignment horizontal="center" vertical="center"/>
    </xf>
    <xf numFmtId="9" fontId="0" fillId="0" borderId="5" xfId="0" applyNumberFormat="1" applyFont="1" applyBorder="1" applyAlignment="1">
      <alignment horizontal="center" vertical="center"/>
    </xf>
    <xf numFmtId="9" fontId="0" fillId="0" borderId="18" xfId="0" applyNumberFormat="1" applyFont="1" applyFill="1" applyBorder="1" applyAlignment="1">
      <alignment horizontal="center" vertical="center"/>
    </xf>
    <xf numFmtId="0" fontId="0" fillId="45" borderId="5" xfId="0" applyFont="1" applyFill="1" applyBorder="1" applyAlignment="1">
      <alignment horizontal="center" vertical="center"/>
    </xf>
    <xf numFmtId="0" fontId="0" fillId="45" borderId="18" xfId="0" applyFont="1" applyFill="1" applyBorder="1" applyAlignment="1">
      <alignment horizontal="center" vertical="center"/>
    </xf>
    <xf numFmtId="0" fontId="0" fillId="44" borderId="7" xfId="0" applyFont="1" applyFill="1" applyBorder="1" applyAlignment="1">
      <alignment vertical="center"/>
    </xf>
    <xf numFmtId="0" fontId="0" fillId="44" borderId="1" xfId="0" applyFont="1" applyFill="1" applyBorder="1" applyAlignment="1">
      <alignment vertical="center"/>
    </xf>
    <xf numFmtId="9" fontId="0" fillId="0" borderId="1"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19" xfId="0" applyNumberFormat="1" applyFont="1" applyFill="1" applyBorder="1" applyAlignment="1">
      <alignment horizontal="center" vertical="center"/>
    </xf>
    <xf numFmtId="0" fontId="0" fillId="0" borderId="13" xfId="0" applyFont="1" applyBorder="1" applyAlignment="1">
      <alignment vertical="center"/>
    </xf>
    <xf numFmtId="0" fontId="46"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9" fontId="1" fillId="0" borderId="14" xfId="3" applyFont="1" applyFill="1" applyBorder="1" applyAlignment="1">
      <alignment horizontal="center" vertical="center" wrapText="1"/>
    </xf>
    <xf numFmtId="9" fontId="0" fillId="45" borderId="20" xfId="0" applyNumberFormat="1" applyFont="1" applyFill="1" applyBorder="1" applyAlignment="1">
      <alignment horizontal="center" vertical="center"/>
    </xf>
    <xf numFmtId="0" fontId="0" fillId="0" borderId="15" xfId="0" applyFont="1" applyBorder="1" applyAlignment="1">
      <alignment vertical="center" wrapText="1"/>
    </xf>
    <xf numFmtId="0" fontId="1" fillId="0" borderId="3" xfId="0" applyFont="1" applyBorder="1" applyAlignment="1">
      <alignment horizontal="center"/>
    </xf>
    <xf numFmtId="0" fontId="1" fillId="0" borderId="53" xfId="0" applyFont="1" applyBorder="1" applyAlignment="1">
      <alignment horizontal="left" vertical="center"/>
    </xf>
    <xf numFmtId="0" fontId="1" fillId="0" borderId="49" xfId="0" applyFont="1" applyBorder="1" applyAlignment="1">
      <alignment horizontal="left" vertical="center"/>
    </xf>
    <xf numFmtId="0" fontId="1" fillId="0" borderId="1" xfId="0" applyFont="1" applyFill="1" applyBorder="1"/>
    <xf numFmtId="0" fontId="1" fillId="0" borderId="8" xfId="0" applyFont="1" applyFill="1" applyBorder="1"/>
    <xf numFmtId="1" fontId="0" fillId="0" borderId="46" xfId="0" applyNumberFormat="1" applyFill="1" applyBorder="1" applyAlignment="1">
      <alignment horizontal="center"/>
    </xf>
    <xf numFmtId="1" fontId="0" fillId="0" borderId="45" xfId="0" applyNumberFormat="1" applyFill="1" applyBorder="1" applyAlignment="1">
      <alignment horizontal="center"/>
    </xf>
    <xf numFmtId="1" fontId="0" fillId="0" borderId="47" xfId="0" applyNumberFormat="1" applyFill="1" applyBorder="1" applyAlignment="1">
      <alignment horizontal="center"/>
    </xf>
    <xf numFmtId="0" fontId="1" fillId="0" borderId="53" xfId="0" applyFont="1" applyBorder="1"/>
    <xf numFmtId="0" fontId="1" fillId="0" borderId="49" xfId="0" applyFont="1" applyBorder="1"/>
    <xf numFmtId="1" fontId="0" fillId="0" borderId="66" xfId="0" applyNumberFormat="1" applyFill="1" applyBorder="1" applyAlignment="1">
      <alignment horizontal="center"/>
    </xf>
    <xf numFmtId="1" fontId="0" fillId="0" borderId="67" xfId="0" applyNumberFormat="1" applyFill="1" applyBorder="1" applyAlignment="1">
      <alignment horizontal="center"/>
    </xf>
    <xf numFmtId="167" fontId="0" fillId="0" borderId="67" xfId="0" applyNumberFormat="1" applyFill="1" applyBorder="1" applyAlignment="1">
      <alignment horizontal="center"/>
    </xf>
    <xf numFmtId="1" fontId="0" fillId="0" borderId="68" xfId="0" applyNumberFormat="1" applyFill="1" applyBorder="1" applyAlignment="1">
      <alignment horizontal="center"/>
    </xf>
    <xf numFmtId="0" fontId="0" fillId="0" borderId="53" xfId="0" applyFill="1" applyBorder="1"/>
    <xf numFmtId="0" fontId="1" fillId="0" borderId="62" xfId="0" applyFont="1" applyBorder="1"/>
    <xf numFmtId="0" fontId="1" fillId="0" borderId="59" xfId="0" applyFont="1" applyBorder="1"/>
    <xf numFmtId="1" fontId="0" fillId="0" borderId="54" xfId="0" applyNumberFormat="1" applyFill="1" applyBorder="1" applyAlignment="1">
      <alignment horizontal="center"/>
    </xf>
    <xf numFmtId="1" fontId="0" fillId="0" borderId="58" xfId="0" applyNumberFormat="1" applyFill="1" applyBorder="1" applyAlignment="1">
      <alignment horizontal="center"/>
    </xf>
    <xf numFmtId="1" fontId="0" fillId="0" borderId="69" xfId="0" applyNumberFormat="1" applyFill="1" applyBorder="1" applyAlignment="1">
      <alignment horizontal="center"/>
    </xf>
    <xf numFmtId="0" fontId="0" fillId="0" borderId="62" xfId="0" applyFill="1" applyBorder="1"/>
    <xf numFmtId="167" fontId="0" fillId="0" borderId="54" xfId="0" applyNumberFormat="1" applyFill="1" applyBorder="1" applyAlignment="1">
      <alignment horizontal="center"/>
    </xf>
    <xf numFmtId="167" fontId="0" fillId="0" borderId="58" xfId="0" applyNumberFormat="1" applyFill="1" applyBorder="1" applyAlignment="1">
      <alignment horizontal="center"/>
    </xf>
    <xf numFmtId="0" fontId="0" fillId="0" borderId="62" xfId="0" applyBorder="1"/>
    <xf numFmtId="0" fontId="1" fillId="0" borderId="32" xfId="0" applyFont="1" applyBorder="1"/>
    <xf numFmtId="1" fontId="0" fillId="0" borderId="70" xfId="0" applyNumberFormat="1" applyFill="1" applyBorder="1" applyAlignment="1">
      <alignment horizontal="center"/>
    </xf>
    <xf numFmtId="1" fontId="0" fillId="0" borderId="65" xfId="0" applyNumberFormat="1" applyFill="1" applyBorder="1" applyAlignment="1">
      <alignment horizontal="center"/>
    </xf>
    <xf numFmtId="1" fontId="0" fillId="0" borderId="71" xfId="0" applyNumberFormat="1" applyFill="1" applyBorder="1" applyAlignment="1">
      <alignment horizontal="center"/>
    </xf>
    <xf numFmtId="0" fontId="0" fillId="0" borderId="16" xfId="0" applyBorder="1"/>
    <xf numFmtId="0" fontId="0" fillId="0" borderId="72" xfId="0" applyBorder="1"/>
    <xf numFmtId="0" fontId="68" fillId="0" borderId="72" xfId="0" applyFont="1" applyBorder="1" applyAlignment="1">
      <alignment vertical="top" wrapText="1"/>
    </xf>
    <xf numFmtId="0" fontId="0" fillId="0" borderId="72" xfId="0" applyFill="1" applyBorder="1"/>
    <xf numFmtId="0" fontId="0" fillId="0" borderId="64" xfId="0" applyFill="1" applyBorder="1"/>
    <xf numFmtId="166" fontId="1" fillId="56" borderId="31" xfId="2" applyNumberFormat="1" applyFont="1" applyFill="1" applyBorder="1" applyAlignment="1">
      <alignment horizontal="center"/>
    </xf>
    <xf numFmtId="1" fontId="7" fillId="0" borderId="6" xfId="0" applyNumberFormat="1" applyFont="1" applyFill="1" applyBorder="1"/>
    <xf numFmtId="0" fontId="1" fillId="56" borderId="20" xfId="0" applyFont="1" applyFill="1" applyBorder="1" applyAlignment="1">
      <alignment horizontal="left"/>
    </xf>
    <xf numFmtId="0" fontId="11" fillId="0" borderId="0" xfId="0" applyFont="1" applyFill="1" applyBorder="1" applyAlignment="1">
      <alignment horizontal="left"/>
    </xf>
    <xf numFmtId="0" fontId="70" fillId="0" borderId="0" xfId="0" applyFont="1" applyBorder="1" applyAlignment="1"/>
    <xf numFmtId="0" fontId="60" fillId="0" borderId="0" xfId="0" applyFont="1"/>
    <xf numFmtId="0" fontId="64" fillId="0" borderId="0" xfId="0" applyFont="1" applyAlignment="1">
      <alignment horizontal="left" vertical="top" wrapText="1" readingOrder="1"/>
    </xf>
    <xf numFmtId="0" fontId="0" fillId="0" borderId="0" xfId="0" applyAlignment="1">
      <alignment horizontal="left" wrapText="1"/>
    </xf>
    <xf numFmtId="0" fontId="71" fillId="0" borderId="0" xfId="0" applyFont="1" applyAlignment="1">
      <alignment horizontal="center"/>
    </xf>
    <xf numFmtId="0" fontId="54" fillId="47" borderId="0" xfId="0" applyFont="1" applyFill="1" applyBorder="1" applyAlignment="1">
      <alignment horizontal="center"/>
    </xf>
    <xf numFmtId="1" fontId="7" fillId="0" borderId="38" xfId="0" applyNumberFormat="1" applyFont="1" applyFill="1" applyBorder="1" applyAlignment="1">
      <alignment horizontal="center"/>
    </xf>
    <xf numFmtId="1" fontId="7" fillId="0" borderId="16" xfId="0" applyNumberFormat="1" applyFont="1" applyFill="1" applyBorder="1" applyAlignment="1">
      <alignment horizontal="center"/>
    </xf>
    <xf numFmtId="0" fontId="7" fillId="0" borderId="1" xfId="0" applyFont="1" applyFill="1" applyBorder="1" applyAlignment="1">
      <alignment horizontal="center"/>
    </xf>
    <xf numFmtId="0" fontId="60" fillId="0" borderId="0" xfId="0" applyFont="1" applyBorder="1" applyAlignment="1">
      <alignment horizontal="left"/>
    </xf>
    <xf numFmtId="0" fontId="0" fillId="0" borderId="0" xfId="0" applyFont="1" applyBorder="1" applyAlignment="1">
      <alignment horizontal="left"/>
    </xf>
    <xf numFmtId="0" fontId="65" fillId="0" borderId="0" xfId="0" applyFont="1" applyAlignment="1">
      <alignment horizontal="left" vertical="top" readingOrder="1"/>
    </xf>
    <xf numFmtId="0" fontId="64" fillId="0" borderId="0" xfId="0" applyFont="1" applyAlignment="1">
      <alignment horizontal="left" vertical="top" readingOrder="1"/>
    </xf>
    <xf numFmtId="1" fontId="73" fillId="0" borderId="10" xfId="0" applyNumberFormat="1" applyFont="1" applyFill="1" applyBorder="1" applyAlignment="1">
      <alignment horizontal="center"/>
    </xf>
    <xf numFmtId="1" fontId="73"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167" fontId="7" fillId="0" borderId="6" xfId="0" applyNumberFormat="1" applyFont="1" applyFill="1" applyBorder="1" applyAlignment="1">
      <alignment horizontal="center"/>
    </xf>
    <xf numFmtId="0" fontId="64" fillId="0" borderId="0" xfId="0" applyFont="1" applyFill="1" applyAlignment="1">
      <alignment vertical="center" wrapText="1" readingOrder="1"/>
    </xf>
    <xf numFmtId="0" fontId="7" fillId="0" borderId="6" xfId="0" applyFont="1" applyFill="1" applyBorder="1" applyAlignment="1">
      <alignment horizontal="center"/>
    </xf>
    <xf numFmtId="0" fontId="7" fillId="0" borderId="8" xfId="0" applyFont="1" applyFill="1" applyBorder="1" applyAlignment="1">
      <alignment horizontal="center"/>
    </xf>
    <xf numFmtId="0" fontId="0" fillId="0" borderId="77" xfId="0" applyFill="1" applyBorder="1" applyAlignment="1"/>
    <xf numFmtId="0" fontId="0" fillId="0" borderId="47" xfId="0" applyFill="1" applyBorder="1" applyAlignment="1"/>
    <xf numFmtId="0" fontId="7" fillId="0" borderId="6" xfId="0" applyFont="1" applyBorder="1" applyAlignment="1"/>
    <xf numFmtId="0" fontId="7" fillId="0" borderId="71" xfId="0" applyFont="1" applyBorder="1" applyAlignment="1"/>
    <xf numFmtId="0" fontId="74" fillId="0" borderId="6" xfId="0" applyFont="1" applyBorder="1" applyAlignment="1">
      <alignment horizontal="left"/>
    </xf>
    <xf numFmtId="0" fontId="64" fillId="0" borderId="6" xfId="0" applyFont="1" applyBorder="1" applyAlignment="1">
      <alignment vertical="center" wrapText="1" readingOrder="1"/>
    </xf>
    <xf numFmtId="0" fontId="7" fillId="0" borderId="4" xfId="0" applyFont="1" applyBorder="1" applyAlignment="1"/>
    <xf numFmtId="1" fontId="7" fillId="0" borderId="3" xfId="0" applyNumberFormat="1" applyFont="1" applyFill="1" applyBorder="1" applyAlignment="1">
      <alignment horizontal="center"/>
    </xf>
    <xf numFmtId="0" fontId="74" fillId="0" borderId="8" xfId="0" applyFont="1" applyBorder="1" applyAlignment="1">
      <alignment horizontal="left"/>
    </xf>
    <xf numFmtId="1" fontId="73" fillId="0" borderId="11" xfId="0" applyNumberFormat="1" applyFont="1" applyFill="1" applyBorder="1" applyAlignment="1">
      <alignment horizontal="center"/>
    </xf>
    <xf numFmtId="1" fontId="73" fillId="0" borderId="1" xfId="0" applyNumberFormat="1" applyFont="1" applyFill="1" applyBorder="1" applyAlignment="1">
      <alignment horizontal="center"/>
    </xf>
    <xf numFmtId="1" fontId="7" fillId="0" borderId="4" xfId="0" applyNumberFormat="1" applyFont="1" applyFill="1" applyBorder="1" applyAlignment="1">
      <alignment horizontal="center"/>
    </xf>
    <xf numFmtId="0" fontId="10" fillId="0" borderId="13" xfId="0" applyFont="1" applyFill="1" applyBorder="1" applyAlignment="1">
      <alignment horizontal="left" vertical="center"/>
    </xf>
    <xf numFmtId="0" fontId="10" fillId="0" borderId="15" xfId="0" applyFont="1" applyFill="1" applyBorder="1" applyAlignment="1">
      <alignment horizontal="left" vertical="center"/>
    </xf>
    <xf numFmtId="166" fontId="5" fillId="0" borderId="76" xfId="2" applyNumberFormat="1" applyFont="1" applyFill="1" applyBorder="1" applyAlignment="1">
      <alignment horizontal="left" vertical="center"/>
    </xf>
    <xf numFmtId="1" fontId="1" fillId="0" borderId="14" xfId="2" applyNumberFormat="1" applyFont="1" applyFill="1" applyBorder="1" applyAlignment="1">
      <alignment horizontal="center" vertical="center"/>
    </xf>
    <xf numFmtId="1" fontId="1" fillId="0" borderId="75" xfId="2" applyNumberFormat="1" applyFont="1" applyFill="1" applyBorder="1" applyAlignment="1">
      <alignment horizontal="center" vertical="center"/>
    </xf>
    <xf numFmtId="0" fontId="1" fillId="0" borderId="15" xfId="0" applyFont="1" applyFill="1" applyBorder="1" applyAlignment="1">
      <alignment vertical="center"/>
    </xf>
    <xf numFmtId="0" fontId="1" fillId="0" borderId="73" xfId="0" applyFont="1" applyFill="1" applyBorder="1" applyAlignment="1">
      <alignment horizontal="center" vertical="center"/>
    </xf>
    <xf numFmtId="1" fontId="7" fillId="0" borderId="32" xfId="0" applyNumberFormat="1" applyFont="1" applyFill="1" applyBorder="1" applyAlignment="1">
      <alignment horizontal="center"/>
    </xf>
    <xf numFmtId="1" fontId="73" fillId="0" borderId="6" xfId="0" applyNumberFormat="1" applyFont="1" applyFill="1" applyBorder="1" applyAlignment="1">
      <alignment horizontal="center"/>
    </xf>
    <xf numFmtId="1" fontId="73" fillId="0" borderId="8" xfId="0" applyNumberFormat="1" applyFont="1" applyFill="1" applyBorder="1" applyAlignment="1">
      <alignment horizontal="center"/>
    </xf>
    <xf numFmtId="0" fontId="3" fillId="0" borderId="1" xfId="0" applyFont="1" applyBorder="1"/>
    <xf numFmtId="166" fontId="0" fillId="0" borderId="0" xfId="0" applyNumberFormat="1"/>
    <xf numFmtId="0" fontId="3" fillId="0" borderId="0" xfId="0" applyFont="1" applyBorder="1" applyAlignment="1"/>
    <xf numFmtId="0" fontId="1" fillId="0" borderId="0" xfId="0" applyFont="1" applyAlignment="1">
      <alignment vertical="center"/>
    </xf>
    <xf numFmtId="0" fontId="1" fillId="3" borderId="8" xfId="0" applyFont="1" applyFill="1" applyBorder="1" applyAlignment="1">
      <alignment horizontal="center"/>
    </xf>
    <xf numFmtId="0" fontId="1" fillId="3" borderId="46" xfId="0" applyFont="1" applyFill="1" applyBorder="1" applyAlignment="1">
      <alignment horizontal="center"/>
    </xf>
    <xf numFmtId="0" fontId="1" fillId="3" borderId="45" xfId="0" applyFont="1" applyFill="1" applyBorder="1" applyAlignment="1">
      <alignment horizontal="center"/>
    </xf>
    <xf numFmtId="0" fontId="1" fillId="3" borderId="47" xfId="0" applyFont="1" applyFill="1" applyBorder="1" applyAlignment="1">
      <alignment horizontal="center"/>
    </xf>
    <xf numFmtId="0" fontId="1" fillId="3" borderId="1" xfId="0" applyFont="1" applyFill="1" applyBorder="1" applyAlignment="1">
      <alignment horizontal="center"/>
    </xf>
    <xf numFmtId="0" fontId="1" fillId="3" borderId="14" xfId="0" applyFont="1" applyFill="1" applyBorder="1" applyAlignment="1">
      <alignment horizontal="left"/>
    </xf>
    <xf numFmtId="0" fontId="2" fillId="0" borderId="0" xfId="1" applyAlignment="1"/>
    <xf numFmtId="167" fontId="7" fillId="0" borderId="3" xfId="0" applyNumberFormat="1" applyFont="1" applyFill="1" applyBorder="1" applyAlignment="1">
      <alignment horizontal="center"/>
    </xf>
    <xf numFmtId="167" fontId="7" fillId="0" borderId="4" xfId="0" applyNumberFormat="1" applyFont="1" applyFill="1" applyBorder="1" applyAlignment="1">
      <alignment horizontal="center"/>
    </xf>
    <xf numFmtId="167" fontId="7" fillId="0" borderId="1" xfId="0" applyNumberFormat="1" applyFont="1" applyFill="1" applyBorder="1" applyAlignment="1">
      <alignment horizontal="center"/>
    </xf>
    <xf numFmtId="167" fontId="7" fillId="0" borderId="8" xfId="0" applyNumberFormat="1" applyFont="1" applyFill="1" applyBorder="1" applyAlignment="1">
      <alignment horizontal="center"/>
    </xf>
    <xf numFmtId="0" fontId="11" fillId="0" borderId="17" xfId="0" applyFont="1" applyBorder="1"/>
    <xf numFmtId="0" fontId="11" fillId="0" borderId="18" xfId="0" applyFont="1" applyBorder="1"/>
    <xf numFmtId="0" fontId="11" fillId="0" borderId="19" xfId="0" applyFont="1" applyBorder="1"/>
    <xf numFmtId="0" fontId="76" fillId="0" borderId="0" xfId="1" applyFont="1" applyAlignment="1">
      <alignment horizontal="lef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20" xfId="0" applyFont="1" applyFill="1" applyBorder="1" applyAlignment="1">
      <alignment horizontal="center"/>
    </xf>
    <xf numFmtId="0" fontId="63" fillId="0" borderId="0" xfId="1" applyFont="1" applyBorder="1" applyAlignment="1">
      <alignment horizontal="left"/>
    </xf>
    <xf numFmtId="0" fontId="11" fillId="0" borderId="6" xfId="0" applyFont="1" applyBorder="1" applyAlignment="1">
      <alignment horizontal="left"/>
    </xf>
    <xf numFmtId="0" fontId="0" fillId="0" borderId="0" xfId="0" quotePrefix="1"/>
    <xf numFmtId="0" fontId="77" fillId="0" borderId="0" xfId="0" applyFont="1" applyFill="1" applyBorder="1" applyAlignment="1">
      <alignment horizontal="left" vertical="center"/>
    </xf>
    <xf numFmtId="1" fontId="54" fillId="0" borderId="0" xfId="0" applyNumberFormat="1" applyFont="1" applyFill="1" applyBorder="1" applyAlignment="1">
      <alignment horizontal="center"/>
    </xf>
    <xf numFmtId="1" fontId="54" fillId="47" borderId="0" xfId="0" applyNumberFormat="1" applyFont="1" applyFill="1" applyBorder="1" applyAlignment="1">
      <alignment horizontal="center"/>
    </xf>
    <xf numFmtId="0" fontId="54" fillId="58" borderId="18" xfId="0" applyFont="1" applyFill="1" applyBorder="1" applyAlignment="1">
      <alignment horizontal="center"/>
    </xf>
    <xf numFmtId="0" fontId="54" fillId="58" borderId="0" xfId="0" applyFont="1" applyFill="1" applyBorder="1" applyAlignment="1">
      <alignment horizontal="center"/>
    </xf>
    <xf numFmtId="0" fontId="55" fillId="58" borderId="18" xfId="0" applyFont="1" applyFill="1" applyBorder="1" applyAlignment="1">
      <alignment horizontal="center"/>
    </xf>
    <xf numFmtId="0" fontId="55" fillId="58" borderId="0" xfId="0" applyFont="1" applyFill="1" applyBorder="1" applyAlignment="1">
      <alignment horizontal="center"/>
    </xf>
    <xf numFmtId="0" fontId="54" fillId="59" borderId="18" xfId="0" applyFont="1" applyFill="1" applyBorder="1" applyAlignment="1">
      <alignment horizontal="center"/>
    </xf>
    <xf numFmtId="0" fontId="54" fillId="59" borderId="0" xfId="0" applyFont="1" applyFill="1" applyBorder="1" applyAlignment="1">
      <alignment horizontal="center"/>
    </xf>
    <xf numFmtId="0" fontId="55" fillId="59" borderId="18" xfId="0" applyFont="1" applyFill="1" applyBorder="1" applyAlignment="1">
      <alignment horizontal="center"/>
    </xf>
    <xf numFmtId="0" fontId="55" fillId="59" borderId="0" xfId="0" applyFont="1" applyFill="1" applyBorder="1" applyAlignment="1">
      <alignment horizontal="center"/>
    </xf>
    <xf numFmtId="0" fontId="54" fillId="60" borderId="17" xfId="0" applyFont="1" applyFill="1" applyBorder="1" applyAlignment="1">
      <alignment horizontal="center"/>
    </xf>
    <xf numFmtId="0" fontId="54" fillId="60" borderId="0" xfId="0" applyFont="1" applyFill="1" applyBorder="1" applyAlignment="1">
      <alignment horizontal="center"/>
    </xf>
    <xf numFmtId="0" fontId="54" fillId="60" borderId="18" xfId="0" applyFont="1" applyFill="1" applyBorder="1" applyAlignment="1">
      <alignment horizontal="center"/>
    </xf>
    <xf numFmtId="0" fontId="55" fillId="60" borderId="18" xfId="0" applyFont="1" applyFill="1" applyBorder="1" applyAlignment="1">
      <alignment horizontal="center"/>
    </xf>
    <xf numFmtId="0" fontId="55" fillId="60" borderId="0" xfId="0" applyFont="1" applyFill="1" applyBorder="1" applyAlignment="1">
      <alignment horizontal="center"/>
    </xf>
    <xf numFmtId="0" fontId="7" fillId="60" borderId="18" xfId="9" applyFont="1" applyFill="1" applyBorder="1" applyAlignment="1">
      <alignment horizontal="center"/>
    </xf>
    <xf numFmtId="0" fontId="7" fillId="60" borderId="0" xfId="9" applyFont="1" applyFill="1" applyBorder="1" applyAlignment="1">
      <alignment horizontal="center"/>
    </xf>
    <xf numFmtId="0" fontId="7" fillId="58" borderId="0" xfId="9" applyFont="1" applyFill="1" applyBorder="1" applyAlignment="1">
      <alignment horizontal="center"/>
    </xf>
    <xf numFmtId="0" fontId="55" fillId="61" borderId="18" xfId="0" applyFont="1" applyFill="1" applyBorder="1" applyAlignment="1">
      <alignment horizontal="center"/>
    </xf>
    <xf numFmtId="0" fontId="55" fillId="61" borderId="0" xfId="0" applyFont="1" applyFill="1" applyBorder="1" applyAlignment="1">
      <alignment horizontal="center"/>
    </xf>
    <xf numFmtId="0" fontId="54" fillId="57" borderId="18" xfId="0" applyFont="1" applyFill="1" applyBorder="1" applyAlignment="1">
      <alignment horizontal="center"/>
    </xf>
    <xf numFmtId="0" fontId="54" fillId="57" borderId="0" xfId="0" applyFont="1" applyFill="1" applyBorder="1" applyAlignment="1">
      <alignment horizontal="center"/>
    </xf>
    <xf numFmtId="0" fontId="55" fillId="60" borderId="6" xfId="0" applyFont="1" applyFill="1" applyBorder="1" applyAlignment="1">
      <alignment horizontal="center"/>
    </xf>
    <xf numFmtId="0" fontId="70" fillId="0" borderId="0" xfId="0" applyFont="1"/>
    <xf numFmtId="0" fontId="55" fillId="0" borderId="0" xfId="0" quotePrefix="1" applyFont="1" applyFill="1" applyBorder="1" applyAlignment="1">
      <alignment horizontal="center"/>
    </xf>
    <xf numFmtId="0" fontId="64" fillId="0" borderId="0" xfId="0" applyFont="1" applyAlignment="1">
      <alignment horizontal="right" vertical="top" wrapText="1" readingOrder="1"/>
    </xf>
    <xf numFmtId="8" fontId="0" fillId="0" borderId="0" xfId="0" applyNumberFormat="1"/>
    <xf numFmtId="0" fontId="64" fillId="0" borderId="0" xfId="0" applyFont="1" applyAlignment="1">
      <alignment horizontal="left" vertical="top" wrapText="1" readingOrder="1"/>
    </xf>
    <xf numFmtId="0" fontId="50" fillId="43" borderId="0" xfId="0" applyFont="1" applyFill="1" applyBorder="1" applyAlignment="1">
      <alignment horizontal="center" vertical="center" wrapText="1"/>
    </xf>
    <xf numFmtId="0" fontId="0" fillId="0" borderId="0" xfId="0" applyBorder="1" applyAlignment="1">
      <alignment horizontal="left"/>
    </xf>
    <xf numFmtId="0" fontId="0" fillId="0" borderId="18" xfId="0" applyBorder="1" applyAlignment="1">
      <alignment vertical="center" wrapText="1"/>
    </xf>
    <xf numFmtId="0" fontId="0" fillId="0" borderId="19" xfId="0"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1" fillId="0" borderId="0" xfId="0" applyFont="1" applyBorder="1" applyAlignment="1">
      <alignment horizontal="left" vertical="center"/>
    </xf>
    <xf numFmtId="0" fontId="1" fillId="0" borderId="6" xfId="0" applyFont="1" applyBorder="1" applyAlignment="1">
      <alignment horizontal="left" vertical="center"/>
    </xf>
    <xf numFmtId="0" fontId="1" fillId="0" borderId="62" xfId="0" applyFont="1" applyBorder="1" applyAlignment="1">
      <alignment horizontal="left" vertical="center"/>
    </xf>
    <xf numFmtId="0" fontId="1" fillId="0" borderId="59" xfId="0" applyFont="1" applyBorder="1" applyAlignment="1">
      <alignment horizontal="left" vertical="center"/>
    </xf>
    <xf numFmtId="1" fontId="10" fillId="0" borderId="31" xfId="0" applyNumberFormat="1" applyFont="1" applyFill="1" applyBorder="1" applyAlignment="1">
      <alignment horizontal="center"/>
    </xf>
    <xf numFmtId="1" fontId="10" fillId="0" borderId="14" xfId="0" applyNumberFormat="1" applyFont="1" applyFill="1" applyBorder="1" applyAlignment="1">
      <alignment horizontal="center"/>
    </xf>
    <xf numFmtId="0" fontId="10" fillId="0" borderId="14" xfId="0" applyFont="1" applyFill="1" applyBorder="1" applyAlignment="1">
      <alignment horizontal="center"/>
    </xf>
    <xf numFmtId="0" fontId="10" fillId="0" borderId="15" xfId="0" applyFont="1" applyFill="1" applyBorder="1" applyAlignment="1">
      <alignment horizontal="center"/>
    </xf>
    <xf numFmtId="1" fontId="7" fillId="0" borderId="12" xfId="0" applyNumberFormat="1" applyFont="1" applyFill="1" applyBorder="1" applyAlignment="1">
      <alignment horizontal="center"/>
    </xf>
    <xf numFmtId="0" fontId="1" fillId="0" borderId="5"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54" fillId="0" borderId="2" xfId="0" applyFont="1" applyFill="1" applyBorder="1"/>
    <xf numFmtId="0" fontId="54" fillId="0" borderId="3" xfId="0" applyFont="1" applyFill="1" applyBorder="1"/>
    <xf numFmtId="0" fontId="55" fillId="0" borderId="3" xfId="0" applyFont="1" applyFill="1" applyBorder="1" applyAlignment="1">
      <alignment horizontal="center"/>
    </xf>
    <xf numFmtId="0" fontId="54" fillId="60" borderId="3" xfId="0" applyFont="1" applyFill="1" applyBorder="1" applyAlignment="1">
      <alignment horizontal="center"/>
    </xf>
    <xf numFmtId="0" fontId="54" fillId="0" borderId="7" xfId="0" applyFont="1" applyFill="1" applyBorder="1"/>
    <xf numFmtId="0" fontId="54" fillId="0" borderId="1" xfId="0" applyFont="1" applyFill="1" applyBorder="1"/>
    <xf numFmtId="0" fontId="55" fillId="0" borderId="1" xfId="0" applyFont="1" applyFill="1" applyBorder="1" applyAlignment="1">
      <alignment horizontal="center"/>
    </xf>
    <xf numFmtId="0" fontId="55" fillId="60" borderId="19" xfId="0" applyFont="1" applyFill="1" applyBorder="1" applyAlignment="1">
      <alignment horizontal="center"/>
    </xf>
    <xf numFmtId="0" fontId="55" fillId="60" borderId="1" xfId="0" applyFont="1" applyFill="1" applyBorder="1" applyAlignment="1">
      <alignment horizontal="center"/>
    </xf>
    <xf numFmtId="0" fontId="55" fillId="60" borderId="8" xfId="0" applyFont="1" applyFill="1" applyBorder="1" applyAlignment="1">
      <alignment horizontal="center"/>
    </xf>
    <xf numFmtId="0" fontId="79" fillId="0" borderId="0" xfId="0" applyFont="1" applyFill="1" applyBorder="1"/>
    <xf numFmtId="0" fontId="80" fillId="0" borderId="0" xfId="0" quotePrefix="1" applyFont="1" applyFill="1" applyBorder="1" applyAlignment="1">
      <alignment horizontal="left" vertical="center"/>
    </xf>
    <xf numFmtId="0" fontId="54" fillId="60" borderId="4" xfId="0" applyFont="1" applyFill="1" applyBorder="1" applyAlignment="1">
      <alignment horizontal="center"/>
    </xf>
    <xf numFmtId="0" fontId="54" fillId="60" borderId="6" xfId="0" applyFont="1" applyFill="1" applyBorder="1" applyAlignment="1">
      <alignment horizontal="center"/>
    </xf>
    <xf numFmtId="0" fontId="54" fillId="59" borderId="6" xfId="0" applyFont="1" applyFill="1" applyBorder="1" applyAlignment="1">
      <alignment horizontal="center"/>
    </xf>
    <xf numFmtId="0" fontId="55" fillId="61" borderId="6" xfId="0" applyFont="1" applyFill="1" applyBorder="1" applyAlignment="1">
      <alignment horizontal="center"/>
    </xf>
    <xf numFmtId="0" fontId="54" fillId="57" borderId="6" xfId="0" applyFont="1" applyFill="1" applyBorder="1" applyAlignment="1">
      <alignment horizontal="center"/>
    </xf>
    <xf numFmtId="0" fontId="1" fillId="0" borderId="20" xfId="0" applyFont="1" applyBorder="1" applyAlignment="1">
      <alignment horizontal="center" vertical="center"/>
    </xf>
    <xf numFmtId="0" fontId="60" fillId="0" borderId="0" xfId="0" applyFont="1" applyAlignment="1">
      <alignment horizontal="left" vertical="center"/>
    </xf>
    <xf numFmtId="0" fontId="11" fillId="0" borderId="0" xfId="0" applyFont="1" applyAlignment="1">
      <alignment vertical="center"/>
    </xf>
    <xf numFmtId="0" fontId="82" fillId="0" borderId="0" xfId="0" applyFont="1" applyAlignment="1">
      <alignment horizontal="left" vertical="center" indent="5"/>
    </xf>
    <xf numFmtId="0" fontId="64" fillId="0" borderId="0" xfId="0" applyFont="1" applyAlignment="1">
      <alignment vertical="center" wrapText="1"/>
    </xf>
    <xf numFmtId="0" fontId="64" fillId="0" borderId="0" xfId="0" applyFont="1" applyAlignment="1">
      <alignment horizontal="left" vertical="center"/>
    </xf>
    <xf numFmtId="0" fontId="64" fillId="0" borderId="0" xfId="0" applyFont="1" applyAlignment="1">
      <alignment horizontal="left" vertical="center" wrapText="1"/>
    </xf>
    <xf numFmtId="0" fontId="69" fillId="0" borderId="0" xfId="0" applyFont="1"/>
    <xf numFmtId="0" fontId="84" fillId="0" borderId="0" xfId="0" applyFont="1"/>
    <xf numFmtId="0" fontId="0" fillId="0" borderId="0" xfId="0" applyFont="1" applyAlignment="1">
      <alignment horizontal="left"/>
    </xf>
    <xf numFmtId="0" fontId="26" fillId="0" borderId="0" xfId="0" applyFont="1" applyAlignment="1">
      <alignment vertical="center"/>
    </xf>
    <xf numFmtId="0" fontId="85" fillId="0" borderId="0" xfId="0" applyFont="1" applyAlignment="1">
      <alignment vertical="center" wrapText="1"/>
    </xf>
    <xf numFmtId="0" fontId="11" fillId="0" borderId="0" xfId="0" quotePrefix="1" applyFont="1" applyAlignment="1">
      <alignment vertical="center" wrapText="1"/>
    </xf>
    <xf numFmtId="0" fontId="11" fillId="0" borderId="0" xfId="0" applyFont="1" applyAlignment="1">
      <alignment vertical="center" wrapText="1"/>
    </xf>
    <xf numFmtId="0" fontId="7" fillId="0" borderId="15" xfId="0" applyFont="1" applyBorder="1" applyAlignment="1">
      <alignment vertical="center" wrapText="1"/>
    </xf>
    <xf numFmtId="2" fontId="0" fillId="0" borderId="0" xfId="0" applyNumberFormat="1"/>
    <xf numFmtId="168" fontId="0" fillId="0" borderId="0" xfId="3" applyNumberFormat="1" applyFont="1"/>
    <xf numFmtId="1" fontId="0" fillId="0" borderId="0" xfId="0" applyNumberFormat="1" applyFill="1"/>
    <xf numFmtId="167" fontId="7" fillId="0" borderId="18" xfId="0" applyNumberFormat="1" applyFont="1" applyFill="1" applyBorder="1" applyAlignment="1">
      <alignment horizontal="center"/>
    </xf>
    <xf numFmtId="168" fontId="7" fillId="0" borderId="18" xfId="0" applyNumberFormat="1" applyFont="1" applyFill="1" applyBorder="1" applyAlignment="1">
      <alignment horizontal="center"/>
    </xf>
    <xf numFmtId="167" fontId="7" fillId="0" borderId="19" xfId="3" applyNumberFormat="1" applyFont="1" applyFill="1" applyBorder="1" applyAlignment="1">
      <alignment horizontal="center"/>
    </xf>
    <xf numFmtId="168" fontId="7" fillId="0" borderId="19" xfId="3" applyNumberFormat="1" applyFont="1" applyFill="1" applyBorder="1" applyAlignment="1">
      <alignment horizontal="center"/>
    </xf>
    <xf numFmtId="1" fontId="0" fillId="0" borderId="8" xfId="3" applyNumberFormat="1" applyFont="1" applyFill="1" applyBorder="1" applyAlignment="1">
      <alignment horizontal="center"/>
    </xf>
    <xf numFmtId="166" fontId="5" fillId="0" borderId="0" xfId="2" applyNumberFormat="1" applyFont="1" applyFill="1" applyBorder="1" applyAlignment="1">
      <alignment horizontal="center" vertical="center"/>
    </xf>
    <xf numFmtId="0" fontId="55" fillId="0" borderId="18"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19" xfId="0" applyFont="1" applyFill="1" applyBorder="1" applyAlignment="1">
      <alignment horizontal="center" vertical="center"/>
    </xf>
    <xf numFmtId="0" fontId="44" fillId="0" borderId="20" xfId="0" applyFont="1" applyFill="1" applyBorder="1" applyAlignment="1">
      <alignment horizontal="center" vertical="center"/>
    </xf>
    <xf numFmtId="0" fontId="54" fillId="0" borderId="17" xfId="0" applyFont="1" applyFill="1" applyBorder="1" applyAlignment="1">
      <alignment horizontal="center" vertical="center"/>
    </xf>
    <xf numFmtId="0" fontId="49" fillId="0" borderId="17" xfId="0" applyFont="1" applyFill="1" applyBorder="1" applyAlignment="1">
      <alignment horizontal="right"/>
    </xf>
    <xf numFmtId="0" fontId="54" fillId="0" borderId="18" xfId="0" applyFont="1" applyFill="1" applyBorder="1" applyAlignment="1">
      <alignment horizontal="right"/>
    </xf>
    <xf numFmtId="0" fontId="54" fillId="0" borderId="19" xfId="0" applyFont="1" applyFill="1" applyBorder="1" applyAlignment="1">
      <alignment horizontal="right"/>
    </xf>
    <xf numFmtId="0" fontId="49" fillId="0" borderId="17"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17" xfId="0" applyFont="1" applyFill="1" applyBorder="1" applyAlignment="1">
      <alignment horizontal="center"/>
    </xf>
    <xf numFmtId="0" fontId="86" fillId="0" borderId="0" xfId="0" applyFont="1" applyBorder="1" applyAlignment="1"/>
    <xf numFmtId="0" fontId="1" fillId="0" borderId="9" xfId="0" applyFont="1" applyBorder="1" applyAlignment="1">
      <alignment horizontal="left"/>
    </xf>
    <xf numFmtId="0" fontId="80" fillId="0" borderId="0" xfId="0" quotePrefix="1" applyFont="1" applyFill="1" applyBorder="1" applyAlignment="1">
      <alignment horizontal="left" vertical="center" wrapText="1"/>
    </xf>
    <xf numFmtId="0" fontId="54" fillId="60" borderId="2" xfId="0" applyFont="1" applyFill="1" applyBorder="1" applyAlignment="1">
      <alignment horizontal="center" vertical="center"/>
    </xf>
    <xf numFmtId="0" fontId="54" fillId="60" borderId="3" xfId="0" applyFont="1" applyFill="1" applyBorder="1" applyAlignment="1">
      <alignment horizontal="center" vertical="center"/>
    </xf>
    <xf numFmtId="0" fontId="54" fillId="60" borderId="4" xfId="0" applyFont="1" applyFill="1" applyBorder="1" applyAlignment="1">
      <alignment horizontal="center" vertic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54" fillId="57" borderId="5" xfId="0" applyFont="1" applyFill="1" applyBorder="1" applyAlignment="1">
      <alignment horizontal="center" vertical="center"/>
    </xf>
    <xf numFmtId="0" fontId="54" fillId="57" borderId="0" xfId="0" applyFont="1" applyFill="1" applyBorder="1" applyAlignment="1">
      <alignment horizontal="center" vertical="center"/>
    </xf>
    <xf numFmtId="0" fontId="54" fillId="57" borderId="6" xfId="0" applyFont="1" applyFill="1" applyBorder="1" applyAlignment="1">
      <alignment horizontal="center" vertical="center"/>
    </xf>
    <xf numFmtId="0" fontId="55" fillId="59" borderId="5" xfId="0" applyFont="1" applyFill="1" applyBorder="1" applyAlignment="1">
      <alignment horizontal="center" vertical="center"/>
    </xf>
    <xf numFmtId="0" fontId="55" fillId="59" borderId="0" xfId="0" applyFont="1" applyFill="1" applyBorder="1" applyAlignment="1">
      <alignment horizontal="center" vertical="center"/>
    </xf>
    <xf numFmtId="0" fontId="55" fillId="59" borderId="6" xfId="0" applyFont="1" applyFill="1" applyBorder="1" applyAlignment="1">
      <alignment horizontal="center" vertical="center"/>
    </xf>
    <xf numFmtId="0" fontId="54" fillId="58" borderId="7" xfId="0" applyFont="1" applyFill="1" applyBorder="1" applyAlignment="1">
      <alignment horizontal="center" vertical="center"/>
    </xf>
    <xf numFmtId="0" fontId="54" fillId="58" borderId="1" xfId="0" applyFont="1" applyFill="1" applyBorder="1" applyAlignment="1">
      <alignment horizontal="center" vertical="center"/>
    </xf>
    <xf numFmtId="0" fontId="54" fillId="58" borderId="8" xfId="0" applyFont="1" applyFill="1" applyBorder="1" applyAlignment="1">
      <alignment horizontal="center" vertic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0" fillId="0" borderId="74" xfId="0" applyFont="1" applyBorder="1" applyAlignment="1">
      <alignment horizontal="center" vertical="center"/>
    </xf>
    <xf numFmtId="0" fontId="10" fillId="0" borderId="37" xfId="0" applyFont="1" applyBorder="1" applyAlignment="1">
      <alignment horizontal="center" vertical="center"/>
    </xf>
    <xf numFmtId="0" fontId="10" fillId="0" borderId="36" xfId="0" applyFont="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4" fillId="0" borderId="1" xfId="0" applyFont="1" applyBorder="1" applyAlignment="1">
      <alignment horizontal="left"/>
    </xf>
    <xf numFmtId="0" fontId="64" fillId="0" borderId="0" xfId="0" applyFont="1" applyAlignment="1">
      <alignment horizontal="left" vertical="top" wrapText="1" readingOrder="1"/>
    </xf>
    <xf numFmtId="0" fontId="72" fillId="0" borderId="1" xfId="0" applyFont="1" applyBorder="1" applyAlignment="1">
      <alignment horizontal="left"/>
    </xf>
    <xf numFmtId="0" fontId="1" fillId="0" borderId="0" xfId="0" applyFont="1" applyBorder="1" applyAlignment="1">
      <alignment horizontal="center"/>
    </xf>
    <xf numFmtId="0" fontId="0" fillId="0" borderId="0" xfId="0" applyAlignment="1">
      <alignment horizontal="left" wrapText="1"/>
    </xf>
    <xf numFmtId="0" fontId="0" fillId="0" borderId="6" xfId="0" applyBorder="1" applyAlignment="1">
      <alignment horizontal="center"/>
    </xf>
    <xf numFmtId="0" fontId="0" fillId="0" borderId="8" xfId="0" applyBorder="1" applyAlignment="1">
      <alignment horizontal="center"/>
    </xf>
    <xf numFmtId="0" fontId="78" fillId="0" borderId="17" xfId="0" applyFont="1" applyFill="1" applyBorder="1" applyAlignment="1">
      <alignment horizontal="center" vertical="center"/>
    </xf>
    <xf numFmtId="0" fontId="78" fillId="0" borderId="18" xfId="0" applyFont="1" applyFill="1" applyBorder="1" applyAlignment="1">
      <alignment horizontal="center" vertical="center"/>
    </xf>
    <xf numFmtId="0" fontId="78" fillId="0" borderId="19" xfId="0" applyFont="1" applyFill="1" applyBorder="1" applyAlignment="1">
      <alignment horizontal="center" vertical="center"/>
    </xf>
    <xf numFmtId="0" fontId="61" fillId="52" borderId="17" xfId="0" applyFont="1" applyFill="1" applyBorder="1" applyAlignment="1">
      <alignment horizontal="center" vertical="center" wrapText="1"/>
    </xf>
    <xf numFmtId="0" fontId="61" fillId="52" borderId="19" xfId="0" applyFont="1" applyFill="1" applyBorder="1" applyAlignment="1">
      <alignment horizontal="center" vertical="center" wrapText="1"/>
    </xf>
    <xf numFmtId="0" fontId="44" fillId="50" borderId="13" xfId="0" applyFont="1" applyFill="1" applyBorder="1" applyAlignment="1">
      <alignment horizontal="center" vertical="center"/>
    </xf>
    <xf numFmtId="0" fontId="44" fillId="50" borderId="15" xfId="0" applyFont="1" applyFill="1" applyBorder="1" applyAlignment="1">
      <alignment horizontal="center" vertical="center"/>
    </xf>
    <xf numFmtId="0" fontId="62" fillId="54" borderId="17" xfId="0" applyFont="1" applyFill="1" applyBorder="1" applyAlignment="1">
      <alignment horizontal="center" vertical="center" wrapText="1"/>
    </xf>
    <xf numFmtId="0" fontId="62" fillId="54" borderId="18" xfId="0" applyFont="1" applyFill="1" applyBorder="1" applyAlignment="1">
      <alignment horizontal="center" vertical="center" wrapText="1"/>
    </xf>
    <xf numFmtId="0" fontId="62" fillId="54" borderId="19" xfId="0" applyFont="1" applyFill="1" applyBorder="1" applyAlignment="1">
      <alignment horizontal="center" vertical="center" wrapText="1"/>
    </xf>
    <xf numFmtId="0" fontId="62" fillId="54" borderId="2" xfId="0" applyFont="1" applyFill="1" applyBorder="1" applyAlignment="1">
      <alignment horizontal="center" vertical="center"/>
    </xf>
    <xf numFmtId="0" fontId="62" fillId="54" borderId="5" xfId="0" applyFont="1" applyFill="1" applyBorder="1" applyAlignment="1">
      <alignment horizontal="center" vertical="center"/>
    </xf>
    <xf numFmtId="0" fontId="62" fillId="54" borderId="7" xfId="0" applyFont="1" applyFill="1" applyBorder="1" applyAlignment="1">
      <alignment horizontal="center" vertical="center"/>
    </xf>
    <xf numFmtId="0" fontId="44" fillId="55" borderId="17" xfId="0" applyFont="1" applyFill="1" applyBorder="1" applyAlignment="1">
      <alignment horizontal="center" vertical="center"/>
    </xf>
    <xf numFmtId="0" fontId="44" fillId="55" borderId="18" xfId="0" applyFont="1" applyFill="1" applyBorder="1" applyAlignment="1">
      <alignment horizontal="center" vertical="center"/>
    </xf>
    <xf numFmtId="0" fontId="44" fillId="55" borderId="19" xfId="0" applyFont="1" applyFill="1" applyBorder="1" applyAlignment="1">
      <alignment horizontal="center" vertical="center"/>
    </xf>
    <xf numFmtId="0" fontId="44" fillId="50" borderId="2" xfId="0" applyFont="1" applyFill="1" applyBorder="1" applyAlignment="1">
      <alignment horizontal="center" vertical="center" wrapText="1"/>
    </xf>
    <xf numFmtId="0" fontId="44" fillId="50" borderId="4" xfId="0" applyFont="1" applyFill="1" applyBorder="1" applyAlignment="1">
      <alignment horizontal="center" vertical="center" wrapText="1"/>
    </xf>
    <xf numFmtId="0" fontId="44" fillId="50" borderId="7" xfId="0" applyFont="1" applyFill="1" applyBorder="1" applyAlignment="1">
      <alignment horizontal="center" vertical="center" wrapText="1"/>
    </xf>
    <xf numFmtId="0" fontId="44" fillId="50" borderId="8" xfId="0" applyFont="1" applyFill="1" applyBorder="1" applyAlignment="1">
      <alignment horizontal="center" vertical="center" wrapText="1"/>
    </xf>
    <xf numFmtId="0" fontId="44" fillId="51" borderId="2" xfId="0" applyFont="1" applyFill="1" applyBorder="1" applyAlignment="1">
      <alignment horizontal="center" vertical="center"/>
    </xf>
    <xf numFmtId="0" fontId="44" fillId="51" borderId="5" xfId="0" applyFont="1" applyFill="1" applyBorder="1" applyAlignment="1">
      <alignment horizontal="center" vertical="center"/>
    </xf>
    <xf numFmtId="0" fontId="44" fillId="53" borderId="4" xfId="0" applyFont="1" applyFill="1" applyBorder="1" applyAlignment="1">
      <alignment horizontal="center" vertical="center" wrapText="1"/>
    </xf>
    <xf numFmtId="0" fontId="44" fillId="53" borderId="6" xfId="0" applyFont="1" applyFill="1" applyBorder="1" applyAlignment="1">
      <alignment horizontal="center" vertical="center" wrapText="1"/>
    </xf>
    <xf numFmtId="0" fontId="62" fillId="54" borderId="2" xfId="0" applyFont="1" applyFill="1" applyBorder="1" applyAlignment="1">
      <alignment horizontal="center" vertical="center" wrapText="1"/>
    </xf>
    <xf numFmtId="0" fontId="62" fillId="54" borderId="5" xfId="0" applyFont="1" applyFill="1" applyBorder="1" applyAlignment="1">
      <alignment horizontal="center" vertical="center" wrapText="1"/>
    </xf>
    <xf numFmtId="0" fontId="62" fillId="54" borderId="7" xfId="0" applyFont="1" applyFill="1" applyBorder="1" applyAlignment="1">
      <alignment horizontal="center" vertical="center" wrapText="1"/>
    </xf>
    <xf numFmtId="0" fontId="54" fillId="0" borderId="17"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19" xfId="0" applyFont="1" applyFill="1" applyBorder="1" applyAlignment="1">
      <alignment horizontal="center" vertical="center"/>
    </xf>
    <xf numFmtId="0" fontId="11" fillId="0" borderId="0" xfId="0" applyFont="1" applyAlignment="1">
      <alignment horizontal="left" vertical="center" wrapText="1"/>
    </xf>
    <xf numFmtId="0" fontId="44" fillId="40" borderId="13" xfId="0" applyFont="1" applyFill="1" applyBorder="1" applyAlignment="1">
      <alignment horizontal="center" vertical="center" wrapText="1"/>
    </xf>
    <xf numFmtId="0" fontId="44" fillId="40" borderId="14" xfId="0" applyFont="1" applyFill="1" applyBorder="1" applyAlignment="1">
      <alignment horizontal="center" vertical="center" wrapText="1"/>
    </xf>
    <xf numFmtId="0" fontId="44" fillId="40" borderId="15" xfId="0" applyFont="1" applyFill="1" applyBorder="1" applyAlignment="1">
      <alignment horizontal="center" vertical="center" wrapText="1"/>
    </xf>
    <xf numFmtId="0" fontId="44" fillId="40" borderId="17" xfId="0" applyFont="1" applyFill="1" applyBorder="1" applyAlignment="1">
      <alignment horizontal="center" vertical="center" wrapText="1"/>
    </xf>
    <xf numFmtId="0" fontId="44" fillId="40" borderId="19" xfId="0" applyFont="1" applyFill="1" applyBorder="1" applyAlignment="1">
      <alignment horizontal="center" vertical="center" wrapText="1"/>
    </xf>
    <xf numFmtId="0" fontId="44" fillId="40" borderId="18" xfId="0" applyFont="1" applyFill="1" applyBorder="1" applyAlignment="1">
      <alignment horizontal="center" vertical="center" wrapText="1"/>
    </xf>
    <xf numFmtId="0" fontId="50" fillId="43" borderId="0" xfId="0" applyFont="1" applyFill="1" applyBorder="1" applyAlignment="1">
      <alignment horizontal="center" vertical="center" wrapText="1"/>
    </xf>
    <xf numFmtId="0" fontId="50" fillId="41" borderId="5" xfId="0" applyFont="1" applyFill="1" applyBorder="1" applyAlignment="1">
      <alignment horizontal="center" vertical="center" wrapText="1"/>
    </xf>
    <xf numFmtId="0" fontId="50" fillId="41" borderId="0" xfId="0" applyFont="1" applyFill="1" applyBorder="1" applyAlignment="1">
      <alignment horizontal="center" vertical="center" wrapText="1"/>
    </xf>
    <xf numFmtId="0" fontId="50" fillId="41" borderId="6" xfId="0" applyFont="1" applyFill="1" applyBorder="1" applyAlignment="1">
      <alignment horizontal="center" vertical="center" wrapText="1"/>
    </xf>
    <xf numFmtId="0" fontId="0" fillId="0" borderId="0" xfId="0" applyBorder="1" applyAlignment="1">
      <alignment horizontal="left"/>
    </xf>
    <xf numFmtId="0" fontId="0" fillId="0" borderId="18" xfId="0" applyBorder="1" applyAlignment="1">
      <alignment vertical="center" wrapText="1"/>
    </xf>
    <xf numFmtId="0" fontId="0" fillId="0" borderId="19" xfId="0"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6" xfId="0" applyFont="1" applyBorder="1" applyAlignment="1">
      <alignment vertical="center" wrapText="1"/>
    </xf>
    <xf numFmtId="0" fontId="0" fillId="0" borderId="8" xfId="0" applyFont="1" applyBorder="1" applyAlignment="1">
      <alignment vertical="center" wrapText="1"/>
    </xf>
    <xf numFmtId="0" fontId="51" fillId="46" borderId="0" xfId="0" applyFont="1" applyFill="1" applyBorder="1" applyAlignment="1">
      <alignment horizontal="center"/>
    </xf>
    <xf numFmtId="0" fontId="52" fillId="46" borderId="0" xfId="0" applyFont="1" applyFill="1" applyBorder="1" applyAlignment="1">
      <alignment horizontal="center"/>
    </xf>
    <xf numFmtId="0" fontId="59" fillId="0" borderId="50" xfId="0" applyFont="1" applyFill="1" applyBorder="1" applyAlignment="1">
      <alignment horizontal="center" vertical="center" wrapText="1"/>
    </xf>
    <xf numFmtId="0" fontId="59" fillId="0" borderId="51" xfId="0" applyFont="1" applyFill="1" applyBorder="1" applyAlignment="1">
      <alignment horizontal="center" vertical="center" wrapText="1"/>
    </xf>
    <xf numFmtId="0" fontId="59" fillId="0" borderId="52" xfId="0" applyFont="1" applyFill="1" applyBorder="1" applyAlignment="1">
      <alignment horizontal="center" vertical="center" wrapText="1"/>
    </xf>
    <xf numFmtId="0" fontId="59" fillId="0" borderId="60" xfId="0" applyFont="1" applyFill="1" applyBorder="1" applyAlignment="1">
      <alignment horizontal="center" vertical="center" wrapText="1"/>
    </xf>
    <xf numFmtId="0" fontId="59" fillId="0" borderId="57" xfId="0" applyFont="1" applyFill="1" applyBorder="1" applyAlignment="1">
      <alignment horizontal="center" vertical="center" wrapText="1"/>
    </xf>
    <xf numFmtId="0" fontId="59" fillId="0" borderId="61" xfId="0" applyFont="1" applyFill="1" applyBorder="1" applyAlignment="1">
      <alignment horizontal="center" vertical="center" wrapText="1"/>
    </xf>
    <xf numFmtId="0" fontId="59" fillId="0" borderId="63" xfId="0" applyFont="1" applyFill="1" applyBorder="1" applyAlignment="1">
      <alignment horizontal="center" vertical="center" wrapText="1"/>
    </xf>
    <xf numFmtId="0" fontId="59" fillId="0" borderId="64" xfId="0" applyFont="1" applyFill="1" applyBorder="1" applyAlignment="1">
      <alignment horizontal="center" vertical="center" wrapText="1"/>
    </xf>
    <xf numFmtId="0" fontId="59" fillId="0" borderId="62" xfId="0" applyFont="1" applyFill="1" applyBorder="1" applyAlignment="1">
      <alignment horizontal="center" vertical="center" wrapText="1"/>
    </xf>
    <xf numFmtId="0" fontId="59" fillId="0" borderId="58" xfId="0" applyFont="1" applyFill="1" applyBorder="1" applyAlignment="1">
      <alignment horizontal="center" vertical="center" wrapText="1"/>
    </xf>
    <xf numFmtId="0" fontId="59" fillId="0" borderId="64" xfId="0" applyFont="1" applyBorder="1" applyAlignment="1">
      <alignment horizontal="center" vertical="center" wrapText="1"/>
    </xf>
    <xf numFmtId="0" fontId="59" fillId="0" borderId="62" xfId="0" applyFont="1" applyBorder="1" applyAlignment="1">
      <alignment horizontal="center" vertical="center" wrapText="1"/>
    </xf>
    <xf numFmtId="0" fontId="59" fillId="0" borderId="59" xfId="0" applyFont="1" applyBorder="1" applyAlignment="1">
      <alignment horizontal="center" vertical="center" wrapText="1"/>
    </xf>
    <xf numFmtId="0" fontId="59" fillId="0" borderId="42" xfId="0" applyFont="1" applyBorder="1" applyAlignment="1">
      <alignment horizontal="center" vertical="center" wrapText="1"/>
    </xf>
    <xf numFmtId="0" fontId="59" fillId="0" borderId="55" xfId="0" applyFont="1" applyBorder="1" applyAlignment="1">
      <alignment horizontal="center" vertical="center" wrapText="1"/>
    </xf>
    <xf numFmtId="0" fontId="59" fillId="0" borderId="56" xfId="0" applyFont="1" applyBorder="1" applyAlignment="1">
      <alignment horizontal="center" vertical="center" wrapText="1"/>
    </xf>
    <xf numFmtId="0" fontId="1" fillId="0" borderId="0" xfId="0" applyFont="1" applyBorder="1" applyAlignment="1">
      <alignment horizontal="left" vertical="center"/>
    </xf>
    <xf numFmtId="0" fontId="1" fillId="0" borderId="6" xfId="0" applyFont="1" applyBorder="1" applyAlignment="1">
      <alignment horizontal="left" vertical="center"/>
    </xf>
    <xf numFmtId="0" fontId="0" fillId="0" borderId="48" xfId="0" applyFill="1" applyBorder="1" applyAlignment="1">
      <alignment horizontal="center"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1" fillId="0" borderId="62" xfId="0" applyFont="1" applyBorder="1" applyAlignment="1">
      <alignment horizontal="left" vertical="center"/>
    </xf>
    <xf numFmtId="0" fontId="1" fillId="0" borderId="59" xfId="0" applyFont="1" applyBorder="1" applyAlignment="1">
      <alignment horizontal="left" vertical="center"/>
    </xf>
    <xf numFmtId="0" fontId="1" fillId="0" borderId="0" xfId="0" applyFont="1" applyBorder="1" applyAlignment="1">
      <alignment horizontal="left" vertical="center" wrapText="1"/>
    </xf>
    <xf numFmtId="0" fontId="1" fillId="0" borderId="6" xfId="0" applyFont="1" applyBorder="1" applyAlignment="1">
      <alignment horizontal="left" vertical="center" wrapText="1"/>
    </xf>
    <xf numFmtId="0" fontId="59" fillId="0" borderId="5" xfId="0" applyFont="1" applyBorder="1" applyAlignment="1">
      <alignment horizontal="center" vertical="center" wrapText="1"/>
    </xf>
    <xf numFmtId="0" fontId="59" fillId="0" borderId="44" xfId="0" applyFont="1" applyBorder="1" applyAlignment="1">
      <alignment horizontal="center" vertical="center" wrapText="1"/>
    </xf>
  </cellXfs>
  <cellStyles count="82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1 2" xfId="52"/>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2" builtinId="3"/>
    <cellStyle name="Comma 2" xfId="45"/>
    <cellStyle name="Comma 2 2" xfId="818"/>
    <cellStyle name="Comma 2 2 2" xfId="824"/>
    <cellStyle name="Comma 2 3" xfId="816"/>
    <cellStyle name="Comma 2 3 2" xfId="823"/>
    <cellStyle name="Comma 2 4" xfId="53"/>
    <cellStyle name="Comma 2 5" xfId="825"/>
    <cellStyle name="Comma 3" xfId="815"/>
    <cellStyle name="Comma 4" xfId="820"/>
    <cellStyle name="Comma 5" xfId="822"/>
    <cellStyle name="etso_headingXLS" xfId="54"/>
    <cellStyle name="Explanatory Text" xfId="19" builtinId="53" customBuiltin="1"/>
    <cellStyle name="Good" xfId="9" builtinId="26" customBuiltin="1"/>
    <cellStyle name="Heading 1" xfId="5" builtinId="16" customBuiltin="1"/>
    <cellStyle name="Heading 1 2" xfId="55"/>
    <cellStyle name="Heading 2" xfId="6" builtinId="17" customBuiltin="1"/>
    <cellStyle name="Heading 3" xfId="7" builtinId="18" customBuiltin="1"/>
    <cellStyle name="Heading 4" xfId="8" builtinId="19" customBuiltin="1"/>
    <cellStyle name="Heading 4 2" xfId="56"/>
    <cellStyle name="Hyperlink" xfId="1" builtinId="8"/>
    <cellStyle name="Hyperlink 2" xfId="817"/>
    <cellStyle name="Input" xfId="12" builtinId="20" customBuiltin="1"/>
    <cellStyle name="Linked Cell" xfId="15" builtinId="24" customBuiltin="1"/>
    <cellStyle name="Neutral" xfId="11" builtinId="28" customBuiltin="1"/>
    <cellStyle name="Normal" xfId="0" builtinId="0"/>
    <cellStyle name="Normal 10" xfId="57"/>
    <cellStyle name="Normal 10 2" xfId="58"/>
    <cellStyle name="Normal 10 3" xfId="59"/>
    <cellStyle name="Normal 11" xfId="60"/>
    <cellStyle name="Normal 12" xfId="61"/>
    <cellStyle name="Normal 12 2" xfId="62"/>
    <cellStyle name="Normal 13" xfId="63"/>
    <cellStyle name="Normal 14" xfId="64"/>
    <cellStyle name="Normal 15" xfId="51"/>
    <cellStyle name="Normal 16" xfId="50"/>
    <cellStyle name="Normal 17" xfId="821"/>
    <cellStyle name="Normal 2" xfId="48"/>
    <cellStyle name="Normal 2 2" xfId="65"/>
    <cellStyle name="Normal 2 2 2" xfId="66"/>
    <cellStyle name="Normal 2 3" xfId="67"/>
    <cellStyle name="Normal 2 4" xfId="68"/>
    <cellStyle name="Normal 2 4 2" xfId="69"/>
    <cellStyle name="Normal 2 4 3" xfId="70"/>
    <cellStyle name="Normal 2 5" xfId="71"/>
    <cellStyle name="Normal 2 5 2" xfId="72"/>
    <cellStyle name="Normal 2 6" xfId="73"/>
    <cellStyle name="Normal 2 7" xfId="74"/>
    <cellStyle name="Normal 2 8" xfId="75"/>
    <cellStyle name="Normal 3" xfId="46"/>
    <cellStyle name="Normal 3 2" xfId="77"/>
    <cellStyle name="Normal 3 2 2" xfId="78"/>
    <cellStyle name="Normal 3 2 2 2" xfId="79"/>
    <cellStyle name="Normal 3 2 2 3" xfId="80"/>
    <cellStyle name="Normal 3 2 3" xfId="81"/>
    <cellStyle name="Normal 3 2 4" xfId="82"/>
    <cellStyle name="Normal 3 3" xfId="83"/>
    <cellStyle name="Normal 3 4" xfId="84"/>
    <cellStyle name="Normal 3 5" xfId="76"/>
    <cellStyle name="Normal 4" xfId="85"/>
    <cellStyle name="Normal 5" xfId="86"/>
    <cellStyle name="Normal 5 2" xfId="87"/>
    <cellStyle name="Normal 5 2 2" xfId="88"/>
    <cellStyle name="Normal 5 3" xfId="89"/>
    <cellStyle name="Normal 5 4" xfId="90"/>
    <cellStyle name="Normal 5 5" xfId="819"/>
    <cellStyle name="Normal 6" xfId="91"/>
    <cellStyle name="Normal 6 2" xfId="92"/>
    <cellStyle name="Normal 6 2 2" xfId="93"/>
    <cellStyle name="Normal 6 3" xfId="94"/>
    <cellStyle name="Normal 7" xfId="47"/>
    <cellStyle name="Normal 7 2" xfId="96"/>
    <cellStyle name="Normal 7 2 2" xfId="97"/>
    <cellStyle name="Normal 7 3" xfId="98"/>
    <cellStyle name="Normal 7 4" xfId="99"/>
    <cellStyle name="Normal 7 5" xfId="95"/>
    <cellStyle name="Normal 8" xfId="100"/>
    <cellStyle name="Normal 8 2" xfId="101"/>
    <cellStyle name="Normal 8 2 2" xfId="102"/>
    <cellStyle name="Normal 8 3" xfId="103"/>
    <cellStyle name="Normal 8 4" xfId="104"/>
    <cellStyle name="Normal 9" xfId="105"/>
    <cellStyle name="Normal 9 2" xfId="106"/>
    <cellStyle name="Normal 9 2 2" xfId="107"/>
    <cellStyle name="Normal 9 3" xfId="108"/>
    <cellStyle name="Normal 9 4" xfId="109"/>
    <cellStyle name="Normale 2" xfId="110"/>
    <cellStyle name="Note" xfId="18" builtinId="10" customBuiltin="1"/>
    <cellStyle name="Output" xfId="13" builtinId="21" customBuiltin="1"/>
    <cellStyle name="Percent" xfId="3" builtinId="5"/>
    <cellStyle name="Percent 2" xfId="49"/>
    <cellStyle name="Percent 2 2" xfId="111"/>
    <cellStyle name="Standaard_NodeInfo_3" xfId="112"/>
    <cellStyle name="Standard_Data provided by OT3" xfId="814"/>
    <cellStyle name="Style 100" xfId="113"/>
    <cellStyle name="Style 101" xfId="114"/>
    <cellStyle name="Style 102" xfId="115"/>
    <cellStyle name="Style 103" xfId="116"/>
    <cellStyle name="Style 104" xfId="117"/>
    <cellStyle name="Style 104 2" xfId="118"/>
    <cellStyle name="Style 104 2 2" xfId="119"/>
    <cellStyle name="Style 104 2 3" xfId="120"/>
    <cellStyle name="Style 105" xfId="121"/>
    <cellStyle name="Style 105 2" xfId="122"/>
    <cellStyle name="Style 105 2 2" xfId="123"/>
    <cellStyle name="Style 105 2 3" xfId="124"/>
    <cellStyle name="Style 106" xfId="125"/>
    <cellStyle name="Style 106 2" xfId="126"/>
    <cellStyle name="Style 106 2 2" xfId="127"/>
    <cellStyle name="Style 106 2 3" xfId="128"/>
    <cellStyle name="Style 107" xfId="129"/>
    <cellStyle name="Style 107 2" xfId="130"/>
    <cellStyle name="Style 107 2 2" xfId="131"/>
    <cellStyle name="Style 107 2 3" xfId="132"/>
    <cellStyle name="Style 108" xfId="133"/>
    <cellStyle name="Style 108 2" xfId="134"/>
    <cellStyle name="Style 108 2 2" xfId="135"/>
    <cellStyle name="Style 108 2 3" xfId="136"/>
    <cellStyle name="Style 109" xfId="137"/>
    <cellStyle name="Style 109 2" xfId="138"/>
    <cellStyle name="Style 109 2 2" xfId="139"/>
    <cellStyle name="Style 109 2 3" xfId="140"/>
    <cellStyle name="Style 110" xfId="141"/>
    <cellStyle name="Style 110 2" xfId="142"/>
    <cellStyle name="Style 110 2 2" xfId="143"/>
    <cellStyle name="Style 110 2 3" xfId="144"/>
    <cellStyle name="Style 111" xfId="145"/>
    <cellStyle name="Style 111 2" xfId="146"/>
    <cellStyle name="Style 111 2 2" xfId="147"/>
    <cellStyle name="Style 111 2 3" xfId="148"/>
    <cellStyle name="Style 112" xfId="149"/>
    <cellStyle name="Style 112 2" xfId="150"/>
    <cellStyle name="Style 112 2 2" xfId="151"/>
    <cellStyle name="Style 112 2 3" xfId="152"/>
    <cellStyle name="Style 113" xfId="153"/>
    <cellStyle name="Style 113 2" xfId="154"/>
    <cellStyle name="Style 113 2 2" xfId="155"/>
    <cellStyle name="Style 113 2 3" xfId="156"/>
    <cellStyle name="Style 114" xfId="157"/>
    <cellStyle name="Style 115" xfId="158"/>
    <cellStyle name="Style 116" xfId="159"/>
    <cellStyle name="Style 117" xfId="160"/>
    <cellStyle name="Style 118" xfId="161"/>
    <cellStyle name="Style 119" xfId="162"/>
    <cellStyle name="Style 120" xfId="163"/>
    <cellStyle name="Style 121" xfId="164"/>
    <cellStyle name="Style 121 2" xfId="165"/>
    <cellStyle name="Style 121 2 2" xfId="166"/>
    <cellStyle name="Style 121 2 3" xfId="167"/>
    <cellStyle name="Style 122" xfId="168"/>
    <cellStyle name="Style 122 2" xfId="169"/>
    <cellStyle name="Style 122 2 2" xfId="170"/>
    <cellStyle name="Style 122 2 3" xfId="171"/>
    <cellStyle name="Style 123" xfId="172"/>
    <cellStyle name="Style 123 2" xfId="173"/>
    <cellStyle name="Style 123 2 2" xfId="174"/>
    <cellStyle name="Style 123 2 3" xfId="175"/>
    <cellStyle name="Style 124" xfId="176"/>
    <cellStyle name="Style 124 2" xfId="177"/>
    <cellStyle name="Style 124 2 2" xfId="178"/>
    <cellStyle name="Style 124 2 3" xfId="179"/>
    <cellStyle name="Style 125" xfId="180"/>
    <cellStyle name="Style 125 2" xfId="181"/>
    <cellStyle name="Style 125 2 2" xfId="182"/>
    <cellStyle name="Style 125 2 3" xfId="183"/>
    <cellStyle name="Style 126" xfId="184"/>
    <cellStyle name="Style 126 2" xfId="185"/>
    <cellStyle name="Style 126 2 2" xfId="186"/>
    <cellStyle name="Style 126 2 3" xfId="187"/>
    <cellStyle name="Style 127" xfId="188"/>
    <cellStyle name="Style 127 2" xfId="189"/>
    <cellStyle name="Style 127 2 2" xfId="190"/>
    <cellStyle name="Style 127 2 3" xfId="191"/>
    <cellStyle name="Style 128" xfId="192"/>
    <cellStyle name="Style 128 2" xfId="193"/>
    <cellStyle name="Style 128 2 2" xfId="194"/>
    <cellStyle name="Style 128 2 3" xfId="195"/>
    <cellStyle name="Style 129" xfId="196"/>
    <cellStyle name="Style 129 2" xfId="197"/>
    <cellStyle name="Style 129 2 2" xfId="198"/>
    <cellStyle name="Style 129 2 3" xfId="199"/>
    <cellStyle name="Style 130" xfId="200"/>
    <cellStyle name="Style 130 2" xfId="201"/>
    <cellStyle name="Style 130 2 2" xfId="202"/>
    <cellStyle name="Style 130 2 3" xfId="203"/>
    <cellStyle name="Style 131" xfId="204"/>
    <cellStyle name="Style 132" xfId="205"/>
    <cellStyle name="Style 133" xfId="206"/>
    <cellStyle name="Style 134" xfId="207"/>
    <cellStyle name="Style 134 2" xfId="208"/>
    <cellStyle name="Style 135" xfId="209"/>
    <cellStyle name="Style 136" xfId="210"/>
    <cellStyle name="Style 137" xfId="211"/>
    <cellStyle name="Style 138" xfId="212"/>
    <cellStyle name="Style 139" xfId="213"/>
    <cellStyle name="Style 139 2" xfId="214"/>
    <cellStyle name="Style 139 2 2" xfId="215"/>
    <cellStyle name="Style 139 2 3" xfId="216"/>
    <cellStyle name="Style 140" xfId="217"/>
    <cellStyle name="Style 140 2" xfId="218"/>
    <cellStyle name="Style 140 2 2" xfId="219"/>
    <cellStyle name="Style 140 2 3" xfId="220"/>
    <cellStyle name="Style 141" xfId="221"/>
    <cellStyle name="Style 141 2" xfId="222"/>
    <cellStyle name="Style 141 2 2" xfId="223"/>
    <cellStyle name="Style 141 2 3" xfId="224"/>
    <cellStyle name="Style 142" xfId="225"/>
    <cellStyle name="Style 142 2" xfId="226"/>
    <cellStyle name="Style 142 3" xfId="227"/>
    <cellStyle name="Style 142 3 2" xfId="228"/>
    <cellStyle name="Style 142 3 3" xfId="229"/>
    <cellStyle name="Style 143" xfId="230"/>
    <cellStyle name="Style 143 2" xfId="231"/>
    <cellStyle name="Style 143 2 2" xfId="232"/>
    <cellStyle name="Style 143 2 3" xfId="233"/>
    <cellStyle name="Style 144" xfId="234"/>
    <cellStyle name="Style 144 2" xfId="235"/>
    <cellStyle name="Style 144 2 2" xfId="236"/>
    <cellStyle name="Style 144 2 3" xfId="237"/>
    <cellStyle name="Style 144 3" xfId="238"/>
    <cellStyle name="Style 144 4" xfId="239"/>
    <cellStyle name="Style 145" xfId="240"/>
    <cellStyle name="Style 145 2" xfId="241"/>
    <cellStyle name="Style 145 2 2" xfId="242"/>
    <cellStyle name="Style 145 2 3" xfId="243"/>
    <cellStyle name="Style 146" xfId="244"/>
    <cellStyle name="Style 146 2" xfId="245"/>
    <cellStyle name="Style 146 2 2" xfId="246"/>
    <cellStyle name="Style 146 2 3" xfId="247"/>
    <cellStyle name="Style 147" xfId="248"/>
    <cellStyle name="Style 147 2" xfId="249"/>
    <cellStyle name="Style 147 2 2" xfId="250"/>
    <cellStyle name="Style 147 2 3" xfId="251"/>
    <cellStyle name="Style 148" xfId="252"/>
    <cellStyle name="Style 148 2" xfId="253"/>
    <cellStyle name="Style 148 2 2" xfId="254"/>
    <cellStyle name="Style 148 2 3" xfId="255"/>
    <cellStyle name="Style 149" xfId="256"/>
    <cellStyle name="Style 150" xfId="257"/>
    <cellStyle name="Style 151" xfId="258"/>
    <cellStyle name="Style 152" xfId="259"/>
    <cellStyle name="Style 153" xfId="260"/>
    <cellStyle name="Style 154" xfId="261"/>
    <cellStyle name="Style 155" xfId="262"/>
    <cellStyle name="Style 156" xfId="263"/>
    <cellStyle name="Style 157" xfId="264"/>
    <cellStyle name="Style 157 2" xfId="265"/>
    <cellStyle name="Style 157 2 2" xfId="266"/>
    <cellStyle name="Style 157 2 3" xfId="267"/>
    <cellStyle name="Style 158" xfId="268"/>
    <cellStyle name="Style 158 2" xfId="269"/>
    <cellStyle name="Style 158 2 2" xfId="270"/>
    <cellStyle name="Style 158 2 3" xfId="271"/>
    <cellStyle name="Style 159" xfId="272"/>
    <cellStyle name="Style 159 2" xfId="273"/>
    <cellStyle name="Style 159 2 2" xfId="274"/>
    <cellStyle name="Style 159 2 3" xfId="275"/>
    <cellStyle name="Style 160" xfId="276"/>
    <cellStyle name="Style 160 2" xfId="277"/>
    <cellStyle name="Style 160 2 2" xfId="278"/>
    <cellStyle name="Style 160 2 3" xfId="279"/>
    <cellStyle name="Style 161" xfId="280"/>
    <cellStyle name="Style 161 2" xfId="281"/>
    <cellStyle name="Style 161 2 2" xfId="282"/>
    <cellStyle name="Style 161 2 3" xfId="283"/>
    <cellStyle name="Style 162" xfId="284"/>
    <cellStyle name="Style 162 2" xfId="285"/>
    <cellStyle name="Style 162 2 2" xfId="286"/>
    <cellStyle name="Style 162 2 3" xfId="287"/>
    <cellStyle name="Style 163" xfId="288"/>
    <cellStyle name="Style 163 2" xfId="289"/>
    <cellStyle name="Style 163 2 2" xfId="290"/>
    <cellStyle name="Style 163 2 3" xfId="291"/>
    <cellStyle name="Style 164" xfId="292"/>
    <cellStyle name="Style 164 2" xfId="293"/>
    <cellStyle name="Style 164 2 2" xfId="294"/>
    <cellStyle name="Style 164 2 3" xfId="295"/>
    <cellStyle name="Style 165" xfId="296"/>
    <cellStyle name="Style 165 2" xfId="297"/>
    <cellStyle name="Style 165 3" xfId="298"/>
    <cellStyle name="Style 165 3 2" xfId="299"/>
    <cellStyle name="Style 165 3 3" xfId="300"/>
    <cellStyle name="Style 166" xfId="301"/>
    <cellStyle name="Style 166 2" xfId="302"/>
    <cellStyle name="Style 166 3" xfId="303"/>
    <cellStyle name="Style 166 3 2" xfId="304"/>
    <cellStyle name="Style 166 3 3" xfId="305"/>
    <cellStyle name="Style 167" xfId="306"/>
    <cellStyle name="Style 167 2" xfId="307"/>
    <cellStyle name="Style 168" xfId="308"/>
    <cellStyle name="Style 168 2" xfId="309"/>
    <cellStyle name="Style 169" xfId="310"/>
    <cellStyle name="Style 170" xfId="311"/>
    <cellStyle name="Style 171" xfId="312"/>
    <cellStyle name="Style 171 2" xfId="313"/>
    <cellStyle name="Style 171 3" xfId="314"/>
    <cellStyle name="Style 171 4" xfId="315"/>
    <cellStyle name="Style 172" xfId="316"/>
    <cellStyle name="Style 173" xfId="317"/>
    <cellStyle name="Style 174" xfId="318"/>
    <cellStyle name="Style 175" xfId="319"/>
    <cellStyle name="Style 175 2" xfId="320"/>
    <cellStyle name="Style 175 3" xfId="321"/>
    <cellStyle name="Style 176" xfId="322"/>
    <cellStyle name="Style 176 2" xfId="323"/>
    <cellStyle name="Style 176 3" xfId="324"/>
    <cellStyle name="Style 177" xfId="325"/>
    <cellStyle name="Style 177 2" xfId="326"/>
    <cellStyle name="Style 177 2 2" xfId="327"/>
    <cellStyle name="Style 177 2 3" xfId="328"/>
    <cellStyle name="Style 178" xfId="329"/>
    <cellStyle name="Style 178 2" xfId="330"/>
    <cellStyle name="Style 178 2 2" xfId="331"/>
    <cellStyle name="Style 178 2 3" xfId="332"/>
    <cellStyle name="Style 179" xfId="333"/>
    <cellStyle name="Style 179 2" xfId="334"/>
    <cellStyle name="Style 179 2 2" xfId="335"/>
    <cellStyle name="Style 179 2 3" xfId="336"/>
    <cellStyle name="Style 180" xfId="337"/>
    <cellStyle name="Style 180 2" xfId="338"/>
    <cellStyle name="Style 180 2 2" xfId="339"/>
    <cellStyle name="Style 180 2 3" xfId="340"/>
    <cellStyle name="Style 181" xfId="341"/>
    <cellStyle name="Style 181 2" xfId="342"/>
    <cellStyle name="Style 181 2 2" xfId="343"/>
    <cellStyle name="Style 181 2 3" xfId="344"/>
    <cellStyle name="Style 182" xfId="345"/>
    <cellStyle name="Style 182 2" xfId="346"/>
    <cellStyle name="Style 182 2 2" xfId="347"/>
    <cellStyle name="Style 182 2 3" xfId="348"/>
    <cellStyle name="Style 183" xfId="349"/>
    <cellStyle name="Style 183 2" xfId="350"/>
    <cellStyle name="Style 183 2 2" xfId="351"/>
    <cellStyle name="Style 183 2 3" xfId="352"/>
    <cellStyle name="Style 184" xfId="353"/>
    <cellStyle name="Style 184 2" xfId="354"/>
    <cellStyle name="Style 184 2 2" xfId="355"/>
    <cellStyle name="Style 184 2 3" xfId="356"/>
    <cellStyle name="Style 185" xfId="357"/>
    <cellStyle name="Style 186" xfId="358"/>
    <cellStyle name="Style 187" xfId="359"/>
    <cellStyle name="Style 188" xfId="360"/>
    <cellStyle name="Style 189" xfId="361"/>
    <cellStyle name="Style 190" xfId="362"/>
    <cellStyle name="Style 191" xfId="363"/>
    <cellStyle name="Style 193" xfId="364"/>
    <cellStyle name="Style 193 2" xfId="365"/>
    <cellStyle name="Style 193 3" xfId="366"/>
    <cellStyle name="Style 194" xfId="367"/>
    <cellStyle name="Style 194 2" xfId="368"/>
    <cellStyle name="Style 194 3" xfId="369"/>
    <cellStyle name="Style 195" xfId="370"/>
    <cellStyle name="Style 195 2" xfId="371"/>
    <cellStyle name="Style 195 2 2" xfId="372"/>
    <cellStyle name="Style 195 2 3" xfId="373"/>
    <cellStyle name="Style 196" xfId="374"/>
    <cellStyle name="Style 196 2" xfId="375"/>
    <cellStyle name="Style 196 2 2" xfId="376"/>
    <cellStyle name="Style 196 2 3" xfId="377"/>
    <cellStyle name="Style 197" xfId="378"/>
    <cellStyle name="Style 197 2" xfId="379"/>
    <cellStyle name="Style 197 2 2" xfId="380"/>
    <cellStyle name="Style 197 2 3" xfId="381"/>
    <cellStyle name="Style 198" xfId="382"/>
    <cellStyle name="Style 198 2" xfId="383"/>
    <cellStyle name="Style 198 2 2" xfId="384"/>
    <cellStyle name="Style 198 2 3" xfId="385"/>
    <cellStyle name="Style 199" xfId="386"/>
    <cellStyle name="Style 199 2" xfId="387"/>
    <cellStyle name="Style 199 2 2" xfId="388"/>
    <cellStyle name="Style 199 2 3" xfId="389"/>
    <cellStyle name="Style 200" xfId="390"/>
    <cellStyle name="Style 200 2" xfId="391"/>
    <cellStyle name="Style 200 2 2" xfId="392"/>
    <cellStyle name="Style 200 2 3" xfId="393"/>
    <cellStyle name="Style 201" xfId="394"/>
    <cellStyle name="Style 201 2" xfId="395"/>
    <cellStyle name="Style 201 2 2" xfId="396"/>
    <cellStyle name="Style 201 2 3" xfId="397"/>
    <cellStyle name="Style 202" xfId="398"/>
    <cellStyle name="Style 202 2" xfId="399"/>
    <cellStyle name="Style 202 2 2" xfId="400"/>
    <cellStyle name="Style 202 2 3" xfId="401"/>
    <cellStyle name="Style 203" xfId="402"/>
    <cellStyle name="Style 204" xfId="403"/>
    <cellStyle name="Style 209" xfId="404"/>
    <cellStyle name="Style 21" xfId="405"/>
    <cellStyle name="Style 21 2" xfId="406"/>
    <cellStyle name="Style 21 2 2" xfId="407"/>
    <cellStyle name="Style 21 2 3" xfId="408"/>
    <cellStyle name="Style 21_PEMMDB2014-2030-Vision 1-BTC" xfId="409"/>
    <cellStyle name="Style 210" xfId="410"/>
    <cellStyle name="Style 211" xfId="411"/>
    <cellStyle name="Style 212" xfId="412"/>
    <cellStyle name="Style 213" xfId="413"/>
    <cellStyle name="Style 214" xfId="414"/>
    <cellStyle name="Style 215" xfId="415"/>
    <cellStyle name="Style 22" xfId="416"/>
    <cellStyle name="Style 22 2" xfId="417"/>
    <cellStyle name="Style 22 2 2" xfId="418"/>
    <cellStyle name="Style 22 2 3" xfId="419"/>
    <cellStyle name="Style 22 3" xfId="420"/>
    <cellStyle name="Style 221" xfId="421"/>
    <cellStyle name="Style 222" xfId="422"/>
    <cellStyle name="Style 223" xfId="423"/>
    <cellStyle name="Style 224" xfId="424"/>
    <cellStyle name="Style 225" xfId="425"/>
    <cellStyle name="Style 226" xfId="426"/>
    <cellStyle name="Style 227" xfId="427"/>
    <cellStyle name="Style 23" xfId="428"/>
    <cellStyle name="Style 23 2" xfId="429"/>
    <cellStyle name="Style 23 2 2" xfId="430"/>
    <cellStyle name="Style 23 2 3" xfId="431"/>
    <cellStyle name="Style 23 3" xfId="432"/>
    <cellStyle name="Style 234" xfId="433"/>
    <cellStyle name="Style 235" xfId="434"/>
    <cellStyle name="Style 236" xfId="435"/>
    <cellStyle name="Style 237" xfId="436"/>
    <cellStyle name="Style 238" xfId="437"/>
    <cellStyle name="Style 239" xfId="438"/>
    <cellStyle name="Style 24" xfId="439"/>
    <cellStyle name="Style 24 2" xfId="440"/>
    <cellStyle name="Style 24 2 2" xfId="441"/>
    <cellStyle name="Style 24 2 3" xfId="442"/>
    <cellStyle name="Style 24 3" xfId="443"/>
    <cellStyle name="Style 240" xfId="444"/>
    <cellStyle name="Style 247" xfId="445"/>
    <cellStyle name="Style 248" xfId="446"/>
    <cellStyle name="Style 249" xfId="447"/>
    <cellStyle name="Style 25" xfId="448"/>
    <cellStyle name="Style 25 2" xfId="449"/>
    <cellStyle name="Style 25 2 2" xfId="450"/>
    <cellStyle name="Style 25 2 3" xfId="451"/>
    <cellStyle name="Style 25_PEMMDB2014-2030-Vision 1-BTC" xfId="452"/>
    <cellStyle name="Style 250" xfId="453"/>
    <cellStyle name="Style 251" xfId="454"/>
    <cellStyle name="Style 252" xfId="455"/>
    <cellStyle name="Style 253" xfId="456"/>
    <cellStyle name="Style 259" xfId="457"/>
    <cellStyle name="Style 26" xfId="458"/>
    <cellStyle name="Style 26 2" xfId="459"/>
    <cellStyle name="Style 26 2 2" xfId="460"/>
    <cellStyle name="Style 26 2 3" xfId="461"/>
    <cellStyle name="Style 260" xfId="462"/>
    <cellStyle name="Style 261" xfId="463"/>
    <cellStyle name="Style 262" xfId="464"/>
    <cellStyle name="Style 263" xfId="465"/>
    <cellStyle name="Style 264" xfId="466"/>
    <cellStyle name="Style 265" xfId="467"/>
    <cellStyle name="Style 27" xfId="468"/>
    <cellStyle name="Style 27 2" xfId="469"/>
    <cellStyle name="Style 27 2 2" xfId="470"/>
    <cellStyle name="Style 27 2 3" xfId="471"/>
    <cellStyle name="Style 271" xfId="472"/>
    <cellStyle name="Style 272" xfId="473"/>
    <cellStyle name="Style 273" xfId="474"/>
    <cellStyle name="Style 274" xfId="475"/>
    <cellStyle name="Style 275" xfId="476"/>
    <cellStyle name="Style 276" xfId="477"/>
    <cellStyle name="Style 277" xfId="478"/>
    <cellStyle name="Style 28" xfId="479"/>
    <cellStyle name="Style 28 2" xfId="480"/>
    <cellStyle name="Style 28 2 2" xfId="481"/>
    <cellStyle name="Style 28 2 3" xfId="482"/>
    <cellStyle name="Style 283" xfId="483"/>
    <cellStyle name="Style 284" xfId="484"/>
    <cellStyle name="Style 285" xfId="485"/>
    <cellStyle name="Style 286" xfId="486"/>
    <cellStyle name="Style 287" xfId="487"/>
    <cellStyle name="Style 288" xfId="488"/>
    <cellStyle name="Style 289" xfId="489"/>
    <cellStyle name="Style 29" xfId="490"/>
    <cellStyle name="Style 29 2" xfId="491"/>
    <cellStyle name="Style 29 2 2" xfId="492"/>
    <cellStyle name="Style 29 2 3" xfId="493"/>
    <cellStyle name="Style 295" xfId="494"/>
    <cellStyle name="Style 296" xfId="495"/>
    <cellStyle name="Style 297" xfId="496"/>
    <cellStyle name="Style 298" xfId="497"/>
    <cellStyle name="Style 299" xfId="498"/>
    <cellStyle name="Style 30" xfId="499"/>
    <cellStyle name="Style 30 2" xfId="500"/>
    <cellStyle name="Style 30 2 2" xfId="501"/>
    <cellStyle name="Style 30 2 3" xfId="502"/>
    <cellStyle name="Style 300" xfId="503"/>
    <cellStyle name="Style 301" xfId="504"/>
    <cellStyle name="Style 308" xfId="505"/>
    <cellStyle name="Style 309" xfId="506"/>
    <cellStyle name="Style 310" xfId="507"/>
    <cellStyle name="Style 311" xfId="508"/>
    <cellStyle name="Style 312" xfId="509"/>
    <cellStyle name="Style 313" xfId="510"/>
    <cellStyle name="Style 314" xfId="511"/>
    <cellStyle name="Style 320" xfId="512"/>
    <cellStyle name="Style 321" xfId="513"/>
    <cellStyle name="Style 322" xfId="514"/>
    <cellStyle name="Style 323" xfId="515"/>
    <cellStyle name="Style 324" xfId="516"/>
    <cellStyle name="Style 325" xfId="517"/>
    <cellStyle name="Style 326" xfId="518"/>
    <cellStyle name="Style 333" xfId="519"/>
    <cellStyle name="Style 334" xfId="520"/>
    <cellStyle name="Style 335" xfId="521"/>
    <cellStyle name="Style 336" xfId="522"/>
    <cellStyle name="Style 337" xfId="523"/>
    <cellStyle name="Style 338" xfId="524"/>
    <cellStyle name="Style 339" xfId="525"/>
    <cellStyle name="Style 34" xfId="526"/>
    <cellStyle name="Style 346" xfId="527"/>
    <cellStyle name="Style 347" xfId="528"/>
    <cellStyle name="Style 348" xfId="529"/>
    <cellStyle name="Style 349" xfId="530"/>
    <cellStyle name="Style 35" xfId="531"/>
    <cellStyle name="Style 350" xfId="532"/>
    <cellStyle name="Style 351" xfId="533"/>
    <cellStyle name="Style 352" xfId="534"/>
    <cellStyle name="Style 359" xfId="535"/>
    <cellStyle name="Style 36" xfId="536"/>
    <cellStyle name="Style 360" xfId="537"/>
    <cellStyle name="Style 361" xfId="538"/>
    <cellStyle name="Style 362" xfId="539"/>
    <cellStyle name="Style 363" xfId="540"/>
    <cellStyle name="Style 364" xfId="541"/>
    <cellStyle name="Style 365" xfId="542"/>
    <cellStyle name="Style 37" xfId="543"/>
    <cellStyle name="Style 371" xfId="544"/>
    <cellStyle name="Style 372" xfId="545"/>
    <cellStyle name="Style 373" xfId="546"/>
    <cellStyle name="Style 374" xfId="547"/>
    <cellStyle name="Style 375" xfId="548"/>
    <cellStyle name="Style 376" xfId="549"/>
    <cellStyle name="Style 377" xfId="550"/>
    <cellStyle name="Style 38" xfId="551"/>
    <cellStyle name="Style 38 2" xfId="552"/>
    <cellStyle name="Style 38 2 2" xfId="553"/>
    <cellStyle name="Style 38 2 3" xfId="554"/>
    <cellStyle name="Style 383" xfId="555"/>
    <cellStyle name="Style 384" xfId="556"/>
    <cellStyle name="Style 385" xfId="557"/>
    <cellStyle name="Style 386" xfId="558"/>
    <cellStyle name="Style 387" xfId="559"/>
    <cellStyle name="Style 388" xfId="560"/>
    <cellStyle name="Style 389" xfId="561"/>
    <cellStyle name="Style 39" xfId="562"/>
    <cellStyle name="Style 39 2" xfId="563"/>
    <cellStyle name="Style 39 2 2" xfId="564"/>
    <cellStyle name="Style 39 2 3" xfId="565"/>
    <cellStyle name="Style 395" xfId="566"/>
    <cellStyle name="Style 396" xfId="567"/>
    <cellStyle name="Style 397" xfId="568"/>
    <cellStyle name="Style 398" xfId="569"/>
    <cellStyle name="Style 399" xfId="570"/>
    <cellStyle name="Style 40" xfId="571"/>
    <cellStyle name="Style 40 2" xfId="572"/>
    <cellStyle name="Style 40 2 2" xfId="573"/>
    <cellStyle name="Style 40 2 3" xfId="574"/>
    <cellStyle name="Style 400" xfId="575"/>
    <cellStyle name="Style 401" xfId="576"/>
    <cellStyle name="Style 408" xfId="577"/>
    <cellStyle name="Style 409" xfId="578"/>
    <cellStyle name="Style 41" xfId="579"/>
    <cellStyle name="Style 41 2" xfId="580"/>
    <cellStyle name="Style 41 2 2" xfId="581"/>
    <cellStyle name="Style 41 2 3" xfId="582"/>
    <cellStyle name="Style 410" xfId="583"/>
    <cellStyle name="Style 411" xfId="584"/>
    <cellStyle name="Style 412" xfId="585"/>
    <cellStyle name="Style 413" xfId="586"/>
    <cellStyle name="Style 414" xfId="587"/>
    <cellStyle name="Style 42" xfId="588"/>
    <cellStyle name="Style 42 2" xfId="589"/>
    <cellStyle name="Style 42 2 2" xfId="590"/>
    <cellStyle name="Style 42 2 3" xfId="591"/>
    <cellStyle name="Style 421" xfId="592"/>
    <cellStyle name="Style 422" xfId="593"/>
    <cellStyle name="Style 423" xfId="594"/>
    <cellStyle name="Style 424" xfId="595"/>
    <cellStyle name="Style 425" xfId="596"/>
    <cellStyle name="Style 426" xfId="597"/>
    <cellStyle name="Style 427" xfId="598"/>
    <cellStyle name="Style 43" xfId="599"/>
    <cellStyle name="Style 43 2" xfId="600"/>
    <cellStyle name="Style 43 2 2" xfId="601"/>
    <cellStyle name="Style 43 2 3" xfId="602"/>
    <cellStyle name="Style 434" xfId="603"/>
    <cellStyle name="Style 435" xfId="604"/>
    <cellStyle name="Style 436" xfId="605"/>
    <cellStyle name="Style 437" xfId="606"/>
    <cellStyle name="Style 438" xfId="607"/>
    <cellStyle name="Style 439" xfId="608"/>
    <cellStyle name="Style 44" xfId="609"/>
    <cellStyle name="Style 44 2" xfId="610"/>
    <cellStyle name="Style 44 2 2" xfId="611"/>
    <cellStyle name="Style 44 2 3" xfId="612"/>
    <cellStyle name="Style 440" xfId="613"/>
    <cellStyle name="Style 447" xfId="614"/>
    <cellStyle name="Style 448" xfId="615"/>
    <cellStyle name="Style 449" xfId="616"/>
    <cellStyle name="Style 45" xfId="617"/>
    <cellStyle name="Style 45 2" xfId="618"/>
    <cellStyle name="Style 45 2 2" xfId="619"/>
    <cellStyle name="Style 45 2 3" xfId="620"/>
    <cellStyle name="Style 450" xfId="621"/>
    <cellStyle name="Style 451" xfId="622"/>
    <cellStyle name="Style 452" xfId="623"/>
    <cellStyle name="Style 453" xfId="624"/>
    <cellStyle name="Style 459" xfId="625"/>
    <cellStyle name="Style 46" xfId="626"/>
    <cellStyle name="Style 46 2" xfId="627"/>
    <cellStyle name="Style 46 2 2" xfId="628"/>
    <cellStyle name="Style 46 2 3" xfId="629"/>
    <cellStyle name="Style 460" xfId="630"/>
    <cellStyle name="Style 461" xfId="631"/>
    <cellStyle name="Style 462" xfId="632"/>
    <cellStyle name="Style 463" xfId="633"/>
    <cellStyle name="Style 464" xfId="634"/>
    <cellStyle name="Style 465" xfId="635"/>
    <cellStyle name="Style 47" xfId="636"/>
    <cellStyle name="Style 47 2" xfId="637"/>
    <cellStyle name="Style 47 2 2" xfId="638"/>
    <cellStyle name="Style 47 2 3" xfId="639"/>
    <cellStyle name="Style 471" xfId="640"/>
    <cellStyle name="Style 472" xfId="641"/>
    <cellStyle name="Style 473" xfId="642"/>
    <cellStyle name="Style 474" xfId="643"/>
    <cellStyle name="Style 475" xfId="644"/>
    <cellStyle name="Style 476" xfId="645"/>
    <cellStyle name="Style 477" xfId="646"/>
    <cellStyle name="Style 48" xfId="647"/>
    <cellStyle name="Style 483" xfId="648"/>
    <cellStyle name="Style 484" xfId="649"/>
    <cellStyle name="Style 485" xfId="650"/>
    <cellStyle name="Style 486" xfId="651"/>
    <cellStyle name="Style 487" xfId="652"/>
    <cellStyle name="Style 488" xfId="653"/>
    <cellStyle name="Style 489" xfId="654"/>
    <cellStyle name="Style 49" xfId="655"/>
    <cellStyle name="Style 496" xfId="656"/>
    <cellStyle name="Style 497" xfId="657"/>
    <cellStyle name="Style 498" xfId="658"/>
    <cellStyle name="Style 499" xfId="659"/>
    <cellStyle name="Style 50" xfId="660"/>
    <cellStyle name="Style 500" xfId="661"/>
    <cellStyle name="Style 501" xfId="662"/>
    <cellStyle name="Style 502" xfId="663"/>
    <cellStyle name="Style 508" xfId="664"/>
    <cellStyle name="Style 509" xfId="665"/>
    <cellStyle name="Style 51" xfId="666"/>
    <cellStyle name="Style 510" xfId="667"/>
    <cellStyle name="Style 511" xfId="668"/>
    <cellStyle name="Style 512" xfId="669"/>
    <cellStyle name="Style 513" xfId="670"/>
    <cellStyle name="Style 514" xfId="671"/>
    <cellStyle name="Style 52" xfId="672"/>
    <cellStyle name="Style 520" xfId="673"/>
    <cellStyle name="Style 521" xfId="674"/>
    <cellStyle name="Style 522" xfId="675"/>
    <cellStyle name="Style 523" xfId="676"/>
    <cellStyle name="Style 524" xfId="677"/>
    <cellStyle name="Style 525" xfId="678"/>
    <cellStyle name="Style 526" xfId="679"/>
    <cellStyle name="Style 53" xfId="680"/>
    <cellStyle name="Style 53 2" xfId="681"/>
    <cellStyle name="Style 53 2 2" xfId="682"/>
    <cellStyle name="Style 53 2 3" xfId="683"/>
    <cellStyle name="Style 54" xfId="684"/>
    <cellStyle name="Style 54 2" xfId="685"/>
    <cellStyle name="Style 54 2 2" xfId="686"/>
    <cellStyle name="Style 54 2 3" xfId="687"/>
    <cellStyle name="Style 55" xfId="688"/>
    <cellStyle name="Style 55 2" xfId="689"/>
    <cellStyle name="Style 55 2 2" xfId="690"/>
    <cellStyle name="Style 55 2 3" xfId="691"/>
    <cellStyle name="Style 56" xfId="692"/>
    <cellStyle name="Style 56 2" xfId="693"/>
    <cellStyle name="Style 56 2 2" xfId="694"/>
    <cellStyle name="Style 56 2 3" xfId="695"/>
    <cellStyle name="Style 57" xfId="696"/>
    <cellStyle name="Style 57 2" xfId="697"/>
    <cellStyle name="Style 57 2 2" xfId="698"/>
    <cellStyle name="Style 57 2 3" xfId="699"/>
    <cellStyle name="Style 58" xfId="700"/>
    <cellStyle name="Style 58 2" xfId="701"/>
    <cellStyle name="Style 58 2 2" xfId="702"/>
    <cellStyle name="Style 58 2 3" xfId="703"/>
    <cellStyle name="Style 59" xfId="704"/>
    <cellStyle name="Style 59 2" xfId="705"/>
    <cellStyle name="Style 59 2 2" xfId="706"/>
    <cellStyle name="Style 60" xfId="707"/>
    <cellStyle name="Style 60 2" xfId="708"/>
    <cellStyle name="Style 60 2 2" xfId="709"/>
    <cellStyle name="Style 60 2 3" xfId="710"/>
    <cellStyle name="Style 61" xfId="711"/>
    <cellStyle name="Style 61 2" xfId="712"/>
    <cellStyle name="Style 61 2 2" xfId="713"/>
    <cellStyle name="Style 61 2 3" xfId="714"/>
    <cellStyle name="Style 62" xfId="715"/>
    <cellStyle name="Style 62 2" xfId="716"/>
    <cellStyle name="Style 62 2 2" xfId="717"/>
    <cellStyle name="Style 62 2 3" xfId="718"/>
    <cellStyle name="Style 63" xfId="719"/>
    <cellStyle name="Style 64" xfId="720"/>
    <cellStyle name="Style 65" xfId="721"/>
    <cellStyle name="Style 67" xfId="722"/>
    <cellStyle name="Style 68" xfId="723"/>
    <cellStyle name="Style 69" xfId="724"/>
    <cellStyle name="Style 70" xfId="725"/>
    <cellStyle name="Style 70 2" xfId="726"/>
    <cellStyle name="Style 70 2 2" xfId="727"/>
    <cellStyle name="Style 70 2 3" xfId="728"/>
    <cellStyle name="Style 71" xfId="729"/>
    <cellStyle name="Style 71 2" xfId="730"/>
    <cellStyle name="Style 71 2 2" xfId="731"/>
    <cellStyle name="Style 71 2 3" xfId="732"/>
    <cellStyle name="Style 72" xfId="733"/>
    <cellStyle name="Style 72 2" xfId="734"/>
    <cellStyle name="Style 72 2 2" xfId="735"/>
    <cellStyle name="Style 72 2 3" xfId="736"/>
    <cellStyle name="Style 73" xfId="737"/>
    <cellStyle name="Style 73 2" xfId="738"/>
    <cellStyle name="Style 73 2 2" xfId="739"/>
    <cellStyle name="Style 73 2 3" xfId="740"/>
    <cellStyle name="Style 74" xfId="741"/>
    <cellStyle name="Style 74 2" xfId="742"/>
    <cellStyle name="Style 74 2 2" xfId="743"/>
    <cellStyle name="Style 74 2 3" xfId="744"/>
    <cellStyle name="Style 75" xfId="745"/>
    <cellStyle name="Style 75 2" xfId="746"/>
    <cellStyle name="Style 75 2 2" xfId="747"/>
    <cellStyle name="Style 75 2 3" xfId="748"/>
    <cellStyle name="Style 76" xfId="749"/>
    <cellStyle name="Style 76 2" xfId="750"/>
    <cellStyle name="Style 76 2 2" xfId="751"/>
    <cellStyle name="Style 77" xfId="752"/>
    <cellStyle name="Style 77 2" xfId="753"/>
    <cellStyle name="Style 77 2 2" xfId="754"/>
    <cellStyle name="Style 77 2 3" xfId="755"/>
    <cellStyle name="Style 78" xfId="756"/>
    <cellStyle name="Style 78 2" xfId="757"/>
    <cellStyle name="Style 78 2 2" xfId="758"/>
    <cellStyle name="Style 78 2 3" xfId="759"/>
    <cellStyle name="Style 79" xfId="760"/>
    <cellStyle name="Style 79 2" xfId="761"/>
    <cellStyle name="Style 79 2 2" xfId="762"/>
    <cellStyle name="Style 79 2 3" xfId="763"/>
    <cellStyle name="Style 80" xfId="764"/>
    <cellStyle name="Style 81" xfId="765"/>
    <cellStyle name="Style 82" xfId="766"/>
    <cellStyle name="Style 83" xfId="767"/>
    <cellStyle name="Style 84" xfId="768"/>
    <cellStyle name="Style 85" xfId="769"/>
    <cellStyle name="Style 86" xfId="770"/>
    <cellStyle name="Style 87" xfId="771"/>
    <cellStyle name="Style 87 2" xfId="772"/>
    <cellStyle name="Style 87 2 2" xfId="773"/>
    <cellStyle name="Style 87 2 3" xfId="774"/>
    <cellStyle name="Style 88" xfId="775"/>
    <cellStyle name="Style 88 2" xfId="776"/>
    <cellStyle name="Style 88 2 2" xfId="777"/>
    <cellStyle name="Style 88 2 3" xfId="778"/>
    <cellStyle name="Style 89" xfId="779"/>
    <cellStyle name="Style 89 2" xfId="780"/>
    <cellStyle name="Style 89 2 2" xfId="781"/>
    <cellStyle name="Style 89 2 3" xfId="782"/>
    <cellStyle name="Style 90" xfId="783"/>
    <cellStyle name="Style 90 2" xfId="784"/>
    <cellStyle name="Style 90 2 2" xfId="785"/>
    <cellStyle name="Style 90 2 3" xfId="786"/>
    <cellStyle name="Style 91" xfId="787"/>
    <cellStyle name="Style 91 2" xfId="788"/>
    <cellStyle name="Style 91 2 2" xfId="789"/>
    <cellStyle name="Style 91 2 3" xfId="790"/>
    <cellStyle name="Style 92" xfId="791"/>
    <cellStyle name="Style 92 2" xfId="792"/>
    <cellStyle name="Style 92 2 2" xfId="793"/>
    <cellStyle name="Style 92 2 3" xfId="794"/>
    <cellStyle name="Style 93" xfId="795"/>
    <cellStyle name="Style 93 2" xfId="796"/>
    <cellStyle name="Style 93 2 2" xfId="797"/>
    <cellStyle name="Style 93 2 3" xfId="798"/>
    <cellStyle name="Style 94" xfId="799"/>
    <cellStyle name="Style 94 2" xfId="800"/>
    <cellStyle name="Style 94 2 2" xfId="801"/>
    <cellStyle name="Style 94 2 3" xfId="802"/>
    <cellStyle name="Style 95" xfId="803"/>
    <cellStyle name="Style 95 2" xfId="804"/>
    <cellStyle name="Style 95 2 2" xfId="805"/>
    <cellStyle name="Style 95 2 3" xfId="806"/>
    <cellStyle name="Style 96" xfId="807"/>
    <cellStyle name="Style 96 2" xfId="808"/>
    <cellStyle name="Style 96 2 2" xfId="809"/>
    <cellStyle name="Style 96 2 3" xfId="810"/>
    <cellStyle name="Style 97" xfId="811"/>
    <cellStyle name="Style 98" xfId="812"/>
    <cellStyle name="Style 99" xfId="813"/>
    <cellStyle name="Title" xfId="4" builtinId="15" customBuiltin="1"/>
    <cellStyle name="Total" xfId="20" builtinId="25" customBuiltin="1"/>
    <cellStyle name="Warning Text" xfId="17" builtinId="11"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02640828952877"/>
          <c:y val="5.3709328022064441E-2"/>
          <c:w val="0.85546174268004294"/>
          <c:h val="0.73751984172515961"/>
        </c:manualLayout>
      </c:layout>
      <c:barChart>
        <c:barDir val="col"/>
        <c:grouping val="stacked"/>
        <c:varyColors val="0"/>
        <c:ser>
          <c:idx val="2"/>
          <c:order val="0"/>
          <c:tx>
            <c:strRef>
              <c:f>'1.2. Renewable and non-CIPU'!$C$8</c:f>
              <c:strCache>
                <c:ptCount val="1"/>
                <c:pt idx="0">
                  <c:v>Wind onshore</c:v>
                </c:pt>
              </c:strCache>
            </c:strRef>
          </c:tx>
          <c:spPr>
            <a:solidFill>
              <a:schemeClr val="accent5">
                <a:lumMod val="75000"/>
              </a:schemeClr>
            </a:solidFill>
          </c:spPr>
          <c:invertIfNegative val="0"/>
          <c:cat>
            <c:numRef>
              <c:f>'1.2. Renewable and non-CIPU'!$D$5:$Q$5</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numCache>
            </c:numRef>
          </c:cat>
          <c:val>
            <c:numRef>
              <c:f>'1.2. Renewable and non-CIPU'!$D$8:$Q$8</c:f>
              <c:numCache>
                <c:formatCode>_ * #,##0_ ;_ * \-#,##0_ ;_ * "-"??_ ;_ @_ </c:formatCode>
                <c:ptCount val="14"/>
                <c:pt idx="0">
                  <c:v>2223</c:v>
                </c:pt>
                <c:pt idx="1">
                  <c:v>2789</c:v>
                </c:pt>
                <c:pt idx="2">
                  <c:v>2981</c:v>
                </c:pt>
                <c:pt idx="3">
                  <c:v>3172</c:v>
                </c:pt>
                <c:pt idx="4">
                  <c:v>3364</c:v>
                </c:pt>
                <c:pt idx="5">
                  <c:v>3555</c:v>
                </c:pt>
                <c:pt idx="6">
                  <c:v>3747</c:v>
                </c:pt>
                <c:pt idx="7">
                  <c:v>3978</c:v>
                </c:pt>
                <c:pt idx="8">
                  <c:v>4208</c:v>
                </c:pt>
                <c:pt idx="9">
                  <c:v>4439</c:v>
                </c:pt>
                <c:pt idx="10">
                  <c:v>4669</c:v>
                </c:pt>
                <c:pt idx="11">
                  <c:v>4900</c:v>
                </c:pt>
                <c:pt idx="12">
                  <c:v>5131</c:v>
                </c:pt>
                <c:pt idx="13">
                  <c:v>5361</c:v>
                </c:pt>
              </c:numCache>
            </c:numRef>
          </c:val>
          <c:extLst>
            <c:ext xmlns:c16="http://schemas.microsoft.com/office/drawing/2014/chart" uri="{C3380CC4-5D6E-409C-BE32-E72D297353CC}">
              <c16:uniqueId val="{00000000-0634-424F-B9B4-C31D1D4BE782}"/>
            </c:ext>
          </c:extLst>
        </c:ser>
        <c:ser>
          <c:idx val="0"/>
          <c:order val="1"/>
          <c:tx>
            <c:strRef>
              <c:f>'1.2. Renewable and non-CIPU'!$C$9</c:f>
              <c:strCache>
                <c:ptCount val="1"/>
                <c:pt idx="0">
                  <c:v>Wind offshore</c:v>
                </c:pt>
              </c:strCache>
            </c:strRef>
          </c:tx>
          <c:spPr>
            <a:solidFill>
              <a:schemeClr val="accent5"/>
            </a:solidFill>
          </c:spPr>
          <c:invertIfNegative val="0"/>
          <c:cat>
            <c:numRef>
              <c:f>'1.2. Renewable and non-CIPU'!$D$5:$Q$5</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numCache>
            </c:numRef>
          </c:cat>
          <c:val>
            <c:numRef>
              <c:f>'1.2. Renewable and non-CIPU'!$D$9:$Q$9</c:f>
              <c:numCache>
                <c:formatCode>_ * #,##0_ ;_ * \-#,##0_ ;_ * "-"??_ ;_ @_ </c:formatCode>
                <c:ptCount val="14"/>
                <c:pt idx="0">
                  <c:v>1556</c:v>
                </c:pt>
                <c:pt idx="1">
                  <c:v>2253</c:v>
                </c:pt>
                <c:pt idx="2">
                  <c:v>2253</c:v>
                </c:pt>
                <c:pt idx="3">
                  <c:v>2253</c:v>
                </c:pt>
                <c:pt idx="4">
                  <c:v>2253</c:v>
                </c:pt>
                <c:pt idx="5">
                  <c:v>2253</c:v>
                </c:pt>
                <c:pt idx="6">
                  <c:v>2253</c:v>
                </c:pt>
                <c:pt idx="7">
                  <c:v>2953</c:v>
                </c:pt>
                <c:pt idx="8">
                  <c:v>2953</c:v>
                </c:pt>
                <c:pt idx="9">
                  <c:v>4000</c:v>
                </c:pt>
                <c:pt idx="10">
                  <c:v>4000</c:v>
                </c:pt>
                <c:pt idx="11">
                  <c:v>4000</c:v>
                </c:pt>
                <c:pt idx="12">
                  <c:v>4000</c:v>
                </c:pt>
                <c:pt idx="13">
                  <c:v>4000</c:v>
                </c:pt>
              </c:numCache>
            </c:numRef>
          </c:val>
          <c:extLst>
            <c:ext xmlns:c16="http://schemas.microsoft.com/office/drawing/2014/chart" uri="{C3380CC4-5D6E-409C-BE32-E72D297353CC}">
              <c16:uniqueId val="{00000001-0634-424F-B9B4-C31D1D4BE782}"/>
            </c:ext>
          </c:extLst>
        </c:ser>
        <c:ser>
          <c:idx val="4"/>
          <c:order val="2"/>
          <c:tx>
            <c:strRef>
              <c:f>'1.2. Renewable and non-CIPU'!$C$11</c:f>
              <c:strCache>
                <c:ptCount val="1"/>
                <c:pt idx="0">
                  <c:v>Photovoltaics</c:v>
                </c:pt>
              </c:strCache>
            </c:strRef>
          </c:tx>
          <c:spPr>
            <a:solidFill>
              <a:srgbClr val="FFC000"/>
            </a:solidFill>
          </c:spPr>
          <c:invertIfNegative val="0"/>
          <c:cat>
            <c:numRef>
              <c:f>'1.2. Renewable and non-CIPU'!$D$5:$Q$5</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numCache>
            </c:numRef>
          </c:cat>
          <c:val>
            <c:numRef>
              <c:f>'1.2. Renewable and non-CIPU'!$D$11:$Q$11</c:f>
              <c:numCache>
                <c:formatCode>_ * #,##0_ ;_ * \-#,##0_ ;_ * "-"??_ ;_ @_ </c:formatCode>
                <c:ptCount val="14"/>
                <c:pt idx="0">
                  <c:v>4550</c:v>
                </c:pt>
                <c:pt idx="1">
                  <c:v>5254.1490000000003</c:v>
                </c:pt>
                <c:pt idx="2">
                  <c:v>5803.3191999999999</c:v>
                </c:pt>
                <c:pt idx="3">
                  <c:v>6352.4893999999995</c:v>
                </c:pt>
                <c:pt idx="4">
                  <c:v>6901.659599999999</c:v>
                </c:pt>
                <c:pt idx="5">
                  <c:v>7450.8297999999986</c:v>
                </c:pt>
                <c:pt idx="6">
                  <c:v>7999.9999999999982</c:v>
                </c:pt>
                <c:pt idx="7">
                  <c:v>8599.9999999999982</c:v>
                </c:pt>
                <c:pt idx="8">
                  <c:v>9199.9999999999982</c:v>
                </c:pt>
                <c:pt idx="9">
                  <c:v>9799.9999999999982</c:v>
                </c:pt>
                <c:pt idx="10">
                  <c:v>10399.999999999998</c:v>
                </c:pt>
                <c:pt idx="11">
                  <c:v>10999.999999999998</c:v>
                </c:pt>
                <c:pt idx="12">
                  <c:v>11599.999999999998</c:v>
                </c:pt>
                <c:pt idx="13">
                  <c:v>12199.999999999998</c:v>
                </c:pt>
              </c:numCache>
            </c:numRef>
          </c:val>
          <c:extLst>
            <c:ext xmlns:c16="http://schemas.microsoft.com/office/drawing/2014/chart" uri="{C3380CC4-5D6E-409C-BE32-E72D297353CC}">
              <c16:uniqueId val="{00000002-0634-424F-B9B4-C31D1D4BE782}"/>
            </c:ext>
          </c:extLst>
        </c:ser>
        <c:ser>
          <c:idx val="3"/>
          <c:order val="3"/>
          <c:tx>
            <c:strRef>
              <c:f>'1.2. Renewable and non-CIPU'!$C$17</c:f>
              <c:strCache>
                <c:ptCount val="1"/>
                <c:pt idx="0">
                  <c:v>Biomass - non-CIPU</c:v>
                </c:pt>
              </c:strCache>
            </c:strRef>
          </c:tx>
          <c:spPr>
            <a:solidFill>
              <a:srgbClr val="00B050"/>
            </a:solidFill>
          </c:spPr>
          <c:invertIfNegative val="0"/>
          <c:cat>
            <c:numRef>
              <c:f>'1.2. Renewable and non-CIPU'!$D$5:$Q$5</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numCache>
            </c:numRef>
          </c:cat>
          <c:val>
            <c:numRef>
              <c:f>'1.2. Renewable and non-CIPU'!$D$17:$Q$17</c:f>
              <c:numCache>
                <c:formatCode>_ * #,##0_ ;_ * \-#,##0_ ;_ * "-"??_ ;_ @_ </c:formatCode>
                <c:ptCount val="14"/>
                <c:pt idx="0">
                  <c:v>446</c:v>
                </c:pt>
                <c:pt idx="1">
                  <c:v>503.2</c:v>
                </c:pt>
                <c:pt idx="2">
                  <c:v>503</c:v>
                </c:pt>
                <c:pt idx="3">
                  <c:v>503</c:v>
                </c:pt>
                <c:pt idx="4">
                  <c:v>503</c:v>
                </c:pt>
                <c:pt idx="5">
                  <c:v>503</c:v>
                </c:pt>
                <c:pt idx="6">
                  <c:v>503</c:v>
                </c:pt>
                <c:pt idx="7">
                  <c:v>503</c:v>
                </c:pt>
                <c:pt idx="8">
                  <c:v>503</c:v>
                </c:pt>
                <c:pt idx="9">
                  <c:v>503</c:v>
                </c:pt>
                <c:pt idx="10">
                  <c:v>503</c:v>
                </c:pt>
                <c:pt idx="11">
                  <c:v>503</c:v>
                </c:pt>
                <c:pt idx="12">
                  <c:v>503</c:v>
                </c:pt>
                <c:pt idx="13">
                  <c:v>503</c:v>
                </c:pt>
              </c:numCache>
            </c:numRef>
          </c:val>
          <c:extLst>
            <c:ext xmlns:c16="http://schemas.microsoft.com/office/drawing/2014/chart" uri="{C3380CC4-5D6E-409C-BE32-E72D297353CC}">
              <c16:uniqueId val="{00000003-0634-424F-B9B4-C31D1D4BE782}"/>
            </c:ext>
          </c:extLst>
        </c:ser>
        <c:ser>
          <c:idx val="5"/>
          <c:order val="4"/>
          <c:tx>
            <c:strRef>
              <c:f>'1.2. Renewable and non-CIPU'!$C$19</c:f>
              <c:strCache>
                <c:ptCount val="1"/>
                <c:pt idx="0">
                  <c:v>Waste - non-CIPU</c:v>
                </c:pt>
              </c:strCache>
            </c:strRef>
          </c:tx>
          <c:spPr>
            <a:solidFill>
              <a:schemeClr val="tx1">
                <a:lumMod val="50000"/>
                <a:lumOff val="50000"/>
              </a:schemeClr>
            </a:solidFill>
          </c:spPr>
          <c:invertIfNegative val="0"/>
          <c:cat>
            <c:numRef>
              <c:f>'1.2. Renewable and non-CIPU'!$D$5:$Q$5</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numCache>
            </c:numRef>
          </c:cat>
          <c:val>
            <c:numRef>
              <c:f>'1.2. Renewable and non-CIPU'!$D$19:$Q$19</c:f>
              <c:numCache>
                <c:formatCode>_ * #,##0_ ;_ * \-#,##0_ ;_ * "-"??_ ;_ @_ </c:formatCode>
                <c:ptCount val="14"/>
                <c:pt idx="0">
                  <c:v>51</c:v>
                </c:pt>
                <c:pt idx="1">
                  <c:v>46</c:v>
                </c:pt>
                <c:pt idx="2">
                  <c:v>46</c:v>
                </c:pt>
                <c:pt idx="3">
                  <c:v>46</c:v>
                </c:pt>
                <c:pt idx="4">
                  <c:v>46</c:v>
                </c:pt>
                <c:pt idx="5">
                  <c:v>46</c:v>
                </c:pt>
                <c:pt idx="6">
                  <c:v>46</c:v>
                </c:pt>
                <c:pt idx="7">
                  <c:v>46</c:v>
                </c:pt>
                <c:pt idx="8">
                  <c:v>46</c:v>
                </c:pt>
                <c:pt idx="9">
                  <c:v>46</c:v>
                </c:pt>
                <c:pt idx="10">
                  <c:v>46</c:v>
                </c:pt>
                <c:pt idx="11">
                  <c:v>46</c:v>
                </c:pt>
                <c:pt idx="12">
                  <c:v>46</c:v>
                </c:pt>
                <c:pt idx="13">
                  <c:v>46</c:v>
                </c:pt>
              </c:numCache>
            </c:numRef>
          </c:val>
          <c:extLst>
            <c:ext xmlns:c16="http://schemas.microsoft.com/office/drawing/2014/chart" uri="{C3380CC4-5D6E-409C-BE32-E72D297353CC}">
              <c16:uniqueId val="{00000004-0634-424F-B9B4-C31D1D4BE782}"/>
            </c:ext>
          </c:extLst>
        </c:ser>
        <c:ser>
          <c:idx val="6"/>
          <c:order val="5"/>
          <c:tx>
            <c:strRef>
              <c:f>'1.2. Renewable and non-CIPU'!$C$13</c:f>
              <c:strCache>
                <c:ptCount val="1"/>
                <c:pt idx="0">
                  <c:v>Hydro RoR</c:v>
                </c:pt>
              </c:strCache>
            </c:strRef>
          </c:tx>
          <c:spPr>
            <a:solidFill>
              <a:schemeClr val="tx2"/>
            </a:solidFill>
          </c:spPr>
          <c:invertIfNegative val="0"/>
          <c:cat>
            <c:numRef>
              <c:f>'1.2. Renewable and non-CIPU'!$D$5:$Q$5</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numCache>
            </c:numRef>
          </c:cat>
          <c:val>
            <c:numRef>
              <c:f>'1.2. Renewable and non-CIPU'!$D$13:$Q$13</c:f>
              <c:numCache>
                <c:formatCode>_ * #,##0_ ;_ * \-#,##0_ ;_ * "-"??_ ;_ @_ </c:formatCode>
                <c:ptCount val="14"/>
                <c:pt idx="0">
                  <c:v>117</c:v>
                </c:pt>
                <c:pt idx="1">
                  <c:v>117</c:v>
                </c:pt>
                <c:pt idx="2">
                  <c:v>121</c:v>
                </c:pt>
                <c:pt idx="3">
                  <c:v>125</c:v>
                </c:pt>
                <c:pt idx="4">
                  <c:v>129</c:v>
                </c:pt>
                <c:pt idx="5">
                  <c:v>133</c:v>
                </c:pt>
                <c:pt idx="6">
                  <c:v>137</c:v>
                </c:pt>
                <c:pt idx="7">
                  <c:v>139.80000000000001</c:v>
                </c:pt>
                <c:pt idx="8">
                  <c:v>142.60000000000002</c:v>
                </c:pt>
                <c:pt idx="9">
                  <c:v>145.40000000000003</c:v>
                </c:pt>
                <c:pt idx="10">
                  <c:v>148.20000000000005</c:v>
                </c:pt>
                <c:pt idx="11">
                  <c:v>151.00000000000006</c:v>
                </c:pt>
                <c:pt idx="12">
                  <c:v>153.80000000000007</c:v>
                </c:pt>
                <c:pt idx="13">
                  <c:v>156.60000000000008</c:v>
                </c:pt>
              </c:numCache>
            </c:numRef>
          </c:val>
          <c:extLst>
            <c:ext xmlns:c16="http://schemas.microsoft.com/office/drawing/2014/chart" uri="{C3380CC4-5D6E-409C-BE32-E72D297353CC}">
              <c16:uniqueId val="{00000005-0634-424F-B9B4-C31D1D4BE782}"/>
            </c:ext>
          </c:extLst>
        </c:ser>
        <c:ser>
          <c:idx val="1"/>
          <c:order val="6"/>
          <c:tx>
            <c:strRef>
              <c:f>'1.2. Renewable and non-CIPU'!$C$15</c:f>
              <c:strCache>
                <c:ptCount val="1"/>
                <c:pt idx="0">
                  <c:v>Gas CHP - non-CIPU</c:v>
                </c:pt>
              </c:strCache>
            </c:strRef>
          </c:tx>
          <c:invertIfNegative val="0"/>
          <c:val>
            <c:numRef>
              <c:f>'1.2. Renewable and non-CIPU'!$D$15:$Q$15</c:f>
              <c:numCache>
                <c:formatCode>_ * #,##0_ ;_ * \-#,##0_ ;_ * "-"??_ ;_ @_ </c:formatCode>
                <c:ptCount val="14"/>
                <c:pt idx="0">
                  <c:v>1206</c:v>
                </c:pt>
                <c:pt idx="1">
                  <c:v>1297</c:v>
                </c:pt>
                <c:pt idx="2">
                  <c:v>1379</c:v>
                </c:pt>
                <c:pt idx="3">
                  <c:v>1379</c:v>
                </c:pt>
                <c:pt idx="4">
                  <c:v>1379</c:v>
                </c:pt>
                <c:pt idx="5">
                  <c:v>1379</c:v>
                </c:pt>
                <c:pt idx="6">
                  <c:v>1379</c:v>
                </c:pt>
                <c:pt idx="7">
                  <c:v>1379</c:v>
                </c:pt>
                <c:pt idx="8">
                  <c:v>1379</c:v>
                </c:pt>
                <c:pt idx="9">
                  <c:v>1379</c:v>
                </c:pt>
                <c:pt idx="10">
                  <c:v>1379</c:v>
                </c:pt>
                <c:pt idx="11">
                  <c:v>1379</c:v>
                </c:pt>
                <c:pt idx="12">
                  <c:v>1379</c:v>
                </c:pt>
                <c:pt idx="13">
                  <c:v>1379</c:v>
                </c:pt>
              </c:numCache>
            </c:numRef>
          </c:val>
          <c:extLst>
            <c:ext xmlns:c16="http://schemas.microsoft.com/office/drawing/2014/chart" uri="{C3380CC4-5D6E-409C-BE32-E72D297353CC}">
              <c16:uniqueId val="{00000000-CE89-4731-B5A7-EEC3E6D85602}"/>
            </c:ext>
          </c:extLst>
        </c:ser>
        <c:dLbls>
          <c:showLegendKey val="0"/>
          <c:showVal val="0"/>
          <c:showCatName val="0"/>
          <c:showSerName val="0"/>
          <c:showPercent val="0"/>
          <c:showBubbleSize val="0"/>
        </c:dLbls>
        <c:gapWidth val="150"/>
        <c:overlap val="100"/>
        <c:axId val="433365760"/>
        <c:axId val="433367680"/>
      </c:barChart>
      <c:catAx>
        <c:axId val="433365760"/>
        <c:scaling>
          <c:orientation val="minMax"/>
        </c:scaling>
        <c:delete val="0"/>
        <c:axPos val="b"/>
        <c:title>
          <c:tx>
            <c:rich>
              <a:bodyPr/>
              <a:lstStyle/>
              <a:p>
                <a:pPr>
                  <a:defRPr sz="1600"/>
                </a:pPr>
                <a:r>
                  <a:rPr lang="nl-BE" sz="1600"/>
                  <a:t>Year</a:t>
                </a:r>
              </a:p>
            </c:rich>
          </c:tx>
          <c:layout/>
          <c:overlay val="0"/>
        </c:title>
        <c:numFmt formatCode="General" sourceLinked="0"/>
        <c:majorTickMark val="out"/>
        <c:minorTickMark val="none"/>
        <c:tickLblPos val="nextTo"/>
        <c:txPr>
          <a:bodyPr/>
          <a:lstStyle/>
          <a:p>
            <a:pPr>
              <a:defRPr sz="1400"/>
            </a:pPr>
            <a:endParaRPr lang="nl-BE"/>
          </a:p>
        </c:txPr>
        <c:crossAx val="433367680"/>
        <c:crosses val="autoZero"/>
        <c:auto val="1"/>
        <c:lblAlgn val="ctr"/>
        <c:lblOffset val="100"/>
        <c:noMultiLvlLbl val="0"/>
      </c:catAx>
      <c:valAx>
        <c:axId val="433367680"/>
        <c:scaling>
          <c:orientation val="minMax"/>
        </c:scaling>
        <c:delete val="0"/>
        <c:axPos val="l"/>
        <c:majorGridlines/>
        <c:title>
          <c:tx>
            <c:rich>
              <a:bodyPr rot="-5400000" vert="horz"/>
              <a:lstStyle/>
              <a:p>
                <a:pPr>
                  <a:defRPr sz="1600"/>
                </a:pPr>
                <a:r>
                  <a:rPr lang="nl-BE" sz="1600"/>
                  <a:t>Production capacity [MW]</a:t>
                </a:r>
              </a:p>
            </c:rich>
          </c:tx>
          <c:layout/>
          <c:overlay val="0"/>
        </c:title>
        <c:numFmt formatCode="_ * #,##0_ ;_ * \-#,##0_ ;_ * &quot;-&quot;??_ ;_ @_ " sourceLinked="1"/>
        <c:majorTickMark val="out"/>
        <c:minorTickMark val="none"/>
        <c:tickLblPos val="nextTo"/>
        <c:txPr>
          <a:bodyPr/>
          <a:lstStyle/>
          <a:p>
            <a:pPr>
              <a:defRPr sz="1400"/>
            </a:pPr>
            <a:endParaRPr lang="nl-BE"/>
          </a:p>
        </c:txPr>
        <c:crossAx val="433365760"/>
        <c:crosses val="autoZero"/>
        <c:crossBetween val="between"/>
      </c:valAx>
    </c:plotArea>
    <c:legend>
      <c:legendPos val="b"/>
      <c:layout>
        <c:manualLayout>
          <c:xMode val="edge"/>
          <c:yMode val="edge"/>
          <c:x val="0.20492127342334671"/>
          <c:y val="0.91139751243103728"/>
          <c:w val="0.64586619974890402"/>
          <c:h val="5.6796070280383172E-2"/>
        </c:manualLayout>
      </c:layout>
      <c:overlay val="0"/>
      <c:txPr>
        <a:bodyPr/>
        <a:lstStyle/>
        <a:p>
          <a:pPr>
            <a:defRPr sz="1400"/>
          </a:pPr>
          <a:endParaRPr lang="nl-BE"/>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nl-BE" b="1"/>
              <a:t>Evolution of installed capacity of "other storage facilities" - split per category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col"/>
        <c:grouping val="stacked"/>
        <c:varyColors val="0"/>
        <c:ser>
          <c:idx val="0"/>
          <c:order val="0"/>
          <c:tx>
            <c:strRef>
              <c:f>'1.3. Storage'!$D$43</c:f>
              <c:strCache>
                <c:ptCount val="1"/>
                <c:pt idx="0">
                  <c:v>Large scale storage ("in-the-market")</c:v>
                </c:pt>
              </c:strCache>
            </c:strRef>
          </c:tx>
          <c:spPr>
            <a:solidFill>
              <a:srgbClr val="0070C0"/>
            </a:solidFill>
            <a:ln>
              <a:noFill/>
            </a:ln>
            <a:effectLst/>
          </c:spPr>
          <c:invertIfNegative val="0"/>
          <c:cat>
            <c:numRef>
              <c:f>'1.3. Storage'!$E$41:$R$41</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numCache>
            </c:numRef>
          </c:cat>
          <c:val>
            <c:numRef>
              <c:f>'1.3. Storage'!$E$43:$R$43</c:f>
              <c:numCache>
                <c:formatCode>0</c:formatCode>
                <c:ptCount val="14"/>
                <c:pt idx="0">
                  <c:v>25.5</c:v>
                </c:pt>
                <c:pt idx="1">
                  <c:v>25.5</c:v>
                </c:pt>
                <c:pt idx="2">
                  <c:v>72</c:v>
                </c:pt>
                <c:pt idx="3">
                  <c:v>97</c:v>
                </c:pt>
                <c:pt idx="4">
                  <c:v>171</c:v>
                </c:pt>
                <c:pt idx="5">
                  <c:v>288</c:v>
                </c:pt>
                <c:pt idx="6">
                  <c:v>382</c:v>
                </c:pt>
                <c:pt idx="7">
                  <c:v>411.8</c:v>
                </c:pt>
                <c:pt idx="8">
                  <c:v>457.8</c:v>
                </c:pt>
                <c:pt idx="9">
                  <c:v>519.79999999999995</c:v>
                </c:pt>
                <c:pt idx="10">
                  <c:v>597.9</c:v>
                </c:pt>
                <c:pt idx="11">
                  <c:v>675.7</c:v>
                </c:pt>
                <c:pt idx="12">
                  <c:v>675.7</c:v>
                </c:pt>
                <c:pt idx="13">
                  <c:v>675.7</c:v>
                </c:pt>
              </c:numCache>
            </c:numRef>
          </c:val>
          <c:extLst>
            <c:ext xmlns:c16="http://schemas.microsoft.com/office/drawing/2014/chart" uri="{C3380CC4-5D6E-409C-BE32-E72D297353CC}">
              <c16:uniqueId val="{00000000-2C95-4D55-8116-E78FA7CC7E41}"/>
            </c:ext>
          </c:extLst>
        </c:ser>
        <c:ser>
          <c:idx val="1"/>
          <c:order val="1"/>
          <c:tx>
            <c:strRef>
              <c:f>'1.3. Storage'!$D$44</c:f>
              <c:strCache>
                <c:ptCount val="1"/>
                <c:pt idx="0">
                  <c:v>Small scale storage ("out-of-market")</c:v>
                </c:pt>
              </c:strCache>
            </c:strRef>
          </c:tx>
          <c:spPr>
            <a:solidFill>
              <a:srgbClr val="FFC000"/>
            </a:solidFill>
            <a:ln>
              <a:noFill/>
            </a:ln>
            <a:effectLst/>
          </c:spPr>
          <c:invertIfNegative val="0"/>
          <c:cat>
            <c:numRef>
              <c:f>'1.3. Storage'!$E$41:$R$41</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numCache>
            </c:numRef>
          </c:cat>
          <c:val>
            <c:numRef>
              <c:f>'1.3. Storage'!$E$44:$R$44</c:f>
              <c:numCache>
                <c:formatCode>0</c:formatCode>
                <c:ptCount val="14"/>
                <c:pt idx="0">
                  <c:v>0</c:v>
                </c:pt>
                <c:pt idx="1">
                  <c:v>0</c:v>
                </c:pt>
                <c:pt idx="2">
                  <c:v>29</c:v>
                </c:pt>
                <c:pt idx="3">
                  <c:v>60.8</c:v>
                </c:pt>
                <c:pt idx="4">
                  <c:v>95.3</c:v>
                </c:pt>
                <c:pt idx="5">
                  <c:v>132.5</c:v>
                </c:pt>
                <c:pt idx="6">
                  <c:v>172.5</c:v>
                </c:pt>
                <c:pt idx="7">
                  <c:v>215.5</c:v>
                </c:pt>
                <c:pt idx="8">
                  <c:v>261.5</c:v>
                </c:pt>
                <c:pt idx="9">
                  <c:v>310.5</c:v>
                </c:pt>
                <c:pt idx="10">
                  <c:v>362.5</c:v>
                </c:pt>
                <c:pt idx="11">
                  <c:v>417.5</c:v>
                </c:pt>
                <c:pt idx="12">
                  <c:v>417.5</c:v>
                </c:pt>
                <c:pt idx="13">
                  <c:v>417.5</c:v>
                </c:pt>
              </c:numCache>
            </c:numRef>
          </c:val>
          <c:extLst>
            <c:ext xmlns:c16="http://schemas.microsoft.com/office/drawing/2014/chart" uri="{C3380CC4-5D6E-409C-BE32-E72D297353CC}">
              <c16:uniqueId val="{00000001-2C95-4D55-8116-E78FA7CC7E41}"/>
            </c:ext>
          </c:extLst>
        </c:ser>
        <c:ser>
          <c:idx val="3"/>
          <c:order val="2"/>
          <c:tx>
            <c:strRef>
              <c:f>'1.3. Storage'!$D$47</c:f>
              <c:strCache>
                <c:ptCount val="1"/>
                <c:pt idx="0">
                  <c:v>    V2G "out-of-market"</c:v>
                </c:pt>
              </c:strCache>
            </c:strRef>
          </c:tx>
          <c:spPr>
            <a:solidFill>
              <a:schemeClr val="accent3">
                <a:lumMod val="40000"/>
                <a:lumOff val="60000"/>
              </a:schemeClr>
            </a:solidFill>
            <a:ln>
              <a:noFill/>
            </a:ln>
            <a:effectLst/>
          </c:spPr>
          <c:invertIfNegative val="0"/>
          <c:cat>
            <c:numRef>
              <c:f>'1.3. Storage'!$E$41:$R$41</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numCache>
            </c:numRef>
          </c:cat>
          <c:val>
            <c:numRef>
              <c:f>'1.3. Storage'!$E$47:$R$47</c:f>
              <c:numCache>
                <c:formatCode>0</c:formatCode>
                <c:ptCount val="14"/>
                <c:pt idx="0">
                  <c:v>0</c:v>
                </c:pt>
                <c:pt idx="1">
                  <c:v>0</c:v>
                </c:pt>
                <c:pt idx="2">
                  <c:v>2.1</c:v>
                </c:pt>
                <c:pt idx="3">
                  <c:v>6.2</c:v>
                </c:pt>
                <c:pt idx="4">
                  <c:v>12.2</c:v>
                </c:pt>
                <c:pt idx="5">
                  <c:v>20.2</c:v>
                </c:pt>
                <c:pt idx="6">
                  <c:v>33.299999999999997</c:v>
                </c:pt>
                <c:pt idx="7">
                  <c:v>111.2</c:v>
                </c:pt>
                <c:pt idx="8">
                  <c:v>172.3</c:v>
                </c:pt>
                <c:pt idx="9">
                  <c:v>216.3</c:v>
                </c:pt>
                <c:pt idx="10">
                  <c:v>243.3</c:v>
                </c:pt>
                <c:pt idx="11">
                  <c:v>253.4</c:v>
                </c:pt>
                <c:pt idx="12">
                  <c:v>253.4</c:v>
                </c:pt>
                <c:pt idx="13">
                  <c:v>253.4</c:v>
                </c:pt>
              </c:numCache>
            </c:numRef>
          </c:val>
          <c:extLst>
            <c:ext xmlns:c16="http://schemas.microsoft.com/office/drawing/2014/chart" uri="{C3380CC4-5D6E-409C-BE32-E72D297353CC}">
              <c16:uniqueId val="{00000000-71C6-44A6-8C4A-1BD8E1D25AA7}"/>
            </c:ext>
          </c:extLst>
        </c:ser>
        <c:ser>
          <c:idx val="2"/>
          <c:order val="3"/>
          <c:tx>
            <c:strRef>
              <c:f>'1.3. Storage'!$D$46</c:f>
              <c:strCache>
                <c:ptCount val="1"/>
                <c:pt idx="0">
                  <c:v>    V2G "in-the-market"</c:v>
                </c:pt>
              </c:strCache>
            </c:strRef>
          </c:tx>
          <c:spPr>
            <a:solidFill>
              <a:srgbClr val="92D050"/>
            </a:solidFill>
            <a:ln>
              <a:noFill/>
            </a:ln>
            <a:effectLst/>
          </c:spPr>
          <c:invertIfNegative val="0"/>
          <c:cat>
            <c:numRef>
              <c:f>'1.3. Storage'!$E$41:$R$41</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numCache>
            </c:numRef>
          </c:cat>
          <c:val>
            <c:numRef>
              <c:f>'1.3. Storage'!$E$46:$R$46</c:f>
              <c:numCache>
                <c:formatCode>0</c:formatCode>
                <c:ptCount val="14"/>
                <c:pt idx="0">
                  <c:v>0</c:v>
                </c:pt>
                <c:pt idx="1">
                  <c:v>0</c:v>
                </c:pt>
                <c:pt idx="2">
                  <c:v>0</c:v>
                </c:pt>
                <c:pt idx="3">
                  <c:v>0.1</c:v>
                </c:pt>
                <c:pt idx="4">
                  <c:v>0.4</c:v>
                </c:pt>
                <c:pt idx="5">
                  <c:v>0.8</c:v>
                </c:pt>
                <c:pt idx="6">
                  <c:v>1.8</c:v>
                </c:pt>
                <c:pt idx="7">
                  <c:v>18.100000000000001</c:v>
                </c:pt>
                <c:pt idx="8">
                  <c:v>51.5</c:v>
                </c:pt>
                <c:pt idx="9">
                  <c:v>101.8</c:v>
                </c:pt>
                <c:pt idx="10">
                  <c:v>169.1</c:v>
                </c:pt>
                <c:pt idx="11">
                  <c:v>253.4</c:v>
                </c:pt>
                <c:pt idx="12">
                  <c:v>253.4</c:v>
                </c:pt>
                <c:pt idx="13">
                  <c:v>253.4</c:v>
                </c:pt>
              </c:numCache>
            </c:numRef>
          </c:val>
          <c:extLst>
            <c:ext xmlns:c16="http://schemas.microsoft.com/office/drawing/2014/chart" uri="{C3380CC4-5D6E-409C-BE32-E72D297353CC}">
              <c16:uniqueId val="{00000002-2C95-4D55-8116-E78FA7CC7E41}"/>
            </c:ext>
          </c:extLst>
        </c:ser>
        <c:dLbls>
          <c:showLegendKey val="0"/>
          <c:showVal val="0"/>
          <c:showCatName val="0"/>
          <c:showSerName val="0"/>
          <c:showPercent val="0"/>
          <c:showBubbleSize val="0"/>
        </c:dLbls>
        <c:gapWidth val="150"/>
        <c:overlap val="100"/>
        <c:axId val="831926832"/>
        <c:axId val="831927488"/>
      </c:barChart>
      <c:catAx>
        <c:axId val="83192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BE"/>
          </a:p>
        </c:txPr>
        <c:crossAx val="831927488"/>
        <c:crosses val="autoZero"/>
        <c:auto val="1"/>
        <c:lblAlgn val="ctr"/>
        <c:lblOffset val="100"/>
        <c:noMultiLvlLbl val="0"/>
      </c:catAx>
      <c:valAx>
        <c:axId val="83192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nl-BE" sz="1200"/>
                  <a:t>[MW]</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BE"/>
          </a:p>
        </c:txPr>
        <c:crossAx val="831926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269362143243324E-2"/>
          <c:y val="4.7680791944847284E-2"/>
          <c:w val="0.64643234516651282"/>
          <c:h val="0.79107894771871134"/>
        </c:manualLayout>
      </c:layout>
      <c:lineChart>
        <c:grouping val="standard"/>
        <c:varyColors val="0"/>
        <c:ser>
          <c:idx val="1"/>
          <c:order val="0"/>
          <c:tx>
            <c:strRef>
              <c:f>'2.1. Tot. elec. demand'!$E$14</c:f>
              <c:strCache>
                <c:ptCount val="1"/>
                <c:pt idx="0">
                  <c:v>Normalized total demand with WEM electrification  [TWh]</c:v>
                </c:pt>
              </c:strCache>
            </c:strRef>
          </c:tx>
          <c:spPr>
            <a:ln w="12700">
              <a:solidFill>
                <a:schemeClr val="tx2"/>
              </a:solidFill>
              <a:prstDash val="dash"/>
            </a:ln>
          </c:spPr>
          <c:marker>
            <c:symbol val="circle"/>
            <c:size val="7"/>
            <c:spPr>
              <a:solidFill>
                <a:schemeClr val="accent1">
                  <a:lumMod val="40000"/>
                  <a:lumOff val="60000"/>
                </a:schemeClr>
              </a:solidFill>
              <a:ln w="12700">
                <a:solidFill>
                  <a:schemeClr val="bg1"/>
                </a:solidFill>
                <a:prstDash val="dash"/>
              </a:ln>
            </c:spPr>
          </c:marker>
          <c:dLbls>
            <c:dLbl>
              <c:idx val="0"/>
              <c:layout>
                <c:manualLayout>
                  <c:x val="-3.5307212782743319E-2"/>
                  <c:y val="-4.474941734712698E-2"/>
                </c:manualLayout>
              </c:layout>
              <c:spPr>
                <a:noFill/>
                <a:ln>
                  <a:noFill/>
                </a:ln>
                <a:effectLst/>
              </c:spPr>
              <c:txPr>
                <a:bodyPr wrap="square" lIns="38100" tIns="19050" rIns="38100" bIns="19050" anchor="ctr">
                  <a:spAutoFit/>
                </a:bodyPr>
                <a:lstStyle/>
                <a:p>
                  <a:pPr>
                    <a:defRPr sz="1000" b="1">
                      <a:solidFill>
                        <a:sysClr val="windowText" lastClr="000000"/>
                      </a:solidFill>
                    </a:defRPr>
                  </a:pPr>
                  <a:endParaRPr lang="nl-BE"/>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BCF-442E-83C7-536E7BE93EC6}"/>
                </c:ext>
              </c:extLst>
            </c:dLbl>
            <c:dLbl>
              <c:idx val="1"/>
              <c:delete val="1"/>
              <c:extLst>
                <c:ext xmlns:c15="http://schemas.microsoft.com/office/drawing/2012/chart" uri="{CE6537A1-D6FC-4f65-9D91-7224C49458BB}"/>
                <c:ext xmlns:c16="http://schemas.microsoft.com/office/drawing/2014/chart" uri="{C3380CC4-5D6E-409C-BE32-E72D297353CC}">
                  <c16:uniqueId val="{00000004-2BCF-442E-83C7-536E7BE93EC6}"/>
                </c:ext>
              </c:extLst>
            </c:dLbl>
            <c:dLbl>
              <c:idx val="2"/>
              <c:delete val="1"/>
              <c:extLst>
                <c:ext xmlns:c15="http://schemas.microsoft.com/office/drawing/2012/chart" uri="{CE6537A1-D6FC-4f65-9D91-7224C49458BB}"/>
                <c:ext xmlns:c16="http://schemas.microsoft.com/office/drawing/2014/chart" uri="{C3380CC4-5D6E-409C-BE32-E72D297353CC}">
                  <c16:uniqueId val="{00000005-2BCF-442E-83C7-536E7BE93EC6}"/>
                </c:ext>
              </c:extLst>
            </c:dLbl>
            <c:dLbl>
              <c:idx val="3"/>
              <c:delete val="1"/>
              <c:extLst>
                <c:ext xmlns:c15="http://schemas.microsoft.com/office/drawing/2012/chart" uri="{CE6537A1-D6FC-4f65-9D91-7224C49458BB}"/>
                <c:ext xmlns:c16="http://schemas.microsoft.com/office/drawing/2014/chart" uri="{C3380CC4-5D6E-409C-BE32-E72D297353CC}">
                  <c16:uniqueId val="{00000006-2BCF-442E-83C7-536E7BE93EC6}"/>
                </c:ext>
              </c:extLst>
            </c:dLbl>
            <c:dLbl>
              <c:idx val="4"/>
              <c:delete val="1"/>
              <c:extLst>
                <c:ext xmlns:c15="http://schemas.microsoft.com/office/drawing/2012/chart" uri="{CE6537A1-D6FC-4f65-9D91-7224C49458BB}"/>
                <c:ext xmlns:c16="http://schemas.microsoft.com/office/drawing/2014/chart" uri="{C3380CC4-5D6E-409C-BE32-E72D297353CC}">
                  <c16:uniqueId val="{00000007-2BCF-442E-83C7-536E7BE93EC6}"/>
                </c:ext>
              </c:extLst>
            </c:dLbl>
            <c:dLbl>
              <c:idx val="5"/>
              <c:delete val="1"/>
              <c:extLst>
                <c:ext xmlns:c15="http://schemas.microsoft.com/office/drawing/2012/chart" uri="{CE6537A1-D6FC-4f65-9D91-7224C49458BB}"/>
                <c:ext xmlns:c16="http://schemas.microsoft.com/office/drawing/2014/chart" uri="{C3380CC4-5D6E-409C-BE32-E72D297353CC}">
                  <c16:uniqueId val="{00000008-2BCF-442E-83C7-536E7BE93EC6}"/>
                </c:ext>
              </c:extLst>
            </c:dLbl>
            <c:dLbl>
              <c:idx val="6"/>
              <c:delete val="1"/>
              <c:extLst>
                <c:ext xmlns:c15="http://schemas.microsoft.com/office/drawing/2012/chart" uri="{CE6537A1-D6FC-4f65-9D91-7224C49458BB}"/>
                <c:ext xmlns:c16="http://schemas.microsoft.com/office/drawing/2014/chart" uri="{C3380CC4-5D6E-409C-BE32-E72D297353CC}">
                  <c16:uniqueId val="{00000009-2BCF-442E-83C7-536E7BE93EC6}"/>
                </c:ext>
              </c:extLst>
            </c:dLbl>
            <c:dLbl>
              <c:idx val="7"/>
              <c:delete val="1"/>
              <c:extLst>
                <c:ext xmlns:c15="http://schemas.microsoft.com/office/drawing/2012/chart" uri="{CE6537A1-D6FC-4f65-9D91-7224C49458BB}"/>
                <c:ext xmlns:c16="http://schemas.microsoft.com/office/drawing/2014/chart" uri="{C3380CC4-5D6E-409C-BE32-E72D297353CC}">
                  <c16:uniqueId val="{0000000A-2BCF-442E-83C7-536E7BE93EC6}"/>
                </c:ext>
              </c:extLst>
            </c:dLbl>
            <c:dLbl>
              <c:idx val="8"/>
              <c:delete val="1"/>
              <c:extLst>
                <c:ext xmlns:c15="http://schemas.microsoft.com/office/drawing/2012/chart" uri="{CE6537A1-D6FC-4f65-9D91-7224C49458BB}"/>
                <c:ext xmlns:c16="http://schemas.microsoft.com/office/drawing/2014/chart" uri="{C3380CC4-5D6E-409C-BE32-E72D297353CC}">
                  <c16:uniqueId val="{0000000B-2BCF-442E-83C7-536E7BE93EC6}"/>
                </c:ext>
              </c:extLst>
            </c:dLbl>
            <c:dLbl>
              <c:idx val="9"/>
              <c:delete val="1"/>
              <c:extLst>
                <c:ext xmlns:c15="http://schemas.microsoft.com/office/drawing/2012/chart" uri="{CE6537A1-D6FC-4f65-9D91-7224C49458BB}"/>
                <c:ext xmlns:c16="http://schemas.microsoft.com/office/drawing/2014/chart" uri="{C3380CC4-5D6E-409C-BE32-E72D297353CC}">
                  <c16:uniqueId val="{0000000D-2BCF-442E-83C7-536E7BE93EC6}"/>
                </c:ext>
              </c:extLst>
            </c:dLbl>
            <c:dLbl>
              <c:idx val="10"/>
              <c:delete val="1"/>
              <c:extLst>
                <c:ext xmlns:c15="http://schemas.microsoft.com/office/drawing/2012/chart" uri="{CE6537A1-D6FC-4f65-9D91-7224C49458BB}"/>
                <c:ext xmlns:c16="http://schemas.microsoft.com/office/drawing/2014/chart" uri="{C3380CC4-5D6E-409C-BE32-E72D297353CC}">
                  <c16:uniqueId val="{0000000C-2BCF-442E-83C7-536E7BE93EC6}"/>
                </c:ext>
              </c:extLst>
            </c:dLbl>
            <c:dLbl>
              <c:idx val="11"/>
              <c:delete val="1"/>
              <c:extLst>
                <c:ext xmlns:c15="http://schemas.microsoft.com/office/drawing/2012/chart" uri="{CE6537A1-D6FC-4f65-9D91-7224C49458BB}"/>
                <c:ext xmlns:c16="http://schemas.microsoft.com/office/drawing/2014/chart" uri="{C3380CC4-5D6E-409C-BE32-E72D297353CC}">
                  <c16:uniqueId val="{0000000E-2BCF-442E-83C7-536E7BE93EC6}"/>
                </c:ext>
              </c:extLst>
            </c:dLbl>
            <c:dLbl>
              <c:idx val="12"/>
              <c:delete val="1"/>
              <c:extLst>
                <c:ext xmlns:c15="http://schemas.microsoft.com/office/drawing/2012/chart" uri="{CE6537A1-D6FC-4f65-9D91-7224C49458BB}"/>
                <c:ext xmlns:c16="http://schemas.microsoft.com/office/drawing/2014/chart" uri="{C3380CC4-5D6E-409C-BE32-E72D297353CC}">
                  <c16:uniqueId val="{0000000F-2BCF-442E-83C7-536E7BE93EC6}"/>
                </c:ext>
              </c:extLst>
            </c:dLbl>
            <c:dLbl>
              <c:idx val="13"/>
              <c:delete val="1"/>
              <c:extLst>
                <c:ext xmlns:c15="http://schemas.microsoft.com/office/drawing/2012/chart" uri="{CE6537A1-D6FC-4f65-9D91-7224C49458BB}"/>
                <c:ext xmlns:c16="http://schemas.microsoft.com/office/drawing/2014/chart" uri="{C3380CC4-5D6E-409C-BE32-E72D297353CC}">
                  <c16:uniqueId val="{00000010-2BCF-442E-83C7-536E7BE93EC6}"/>
                </c:ext>
              </c:extLst>
            </c:dLbl>
            <c:spPr>
              <a:noFill/>
              <a:ln>
                <a:noFill/>
              </a:ln>
              <a:effectLst/>
            </c:spPr>
            <c:txPr>
              <a:bodyPr wrap="square" lIns="38100" tIns="19050" rIns="38100" bIns="19050" anchor="ctr">
                <a:spAutoFit/>
              </a:bodyPr>
              <a:lstStyle/>
              <a:p>
                <a:pPr>
                  <a:defRPr sz="900" b="1">
                    <a:solidFill>
                      <a:schemeClr val="tx2"/>
                    </a:solidFill>
                  </a:defRPr>
                </a:pPr>
                <a:endParaRPr lang="nl-B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'2.1. Tot. elec. demand'!$C$15:$C$28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numCache>
            </c:numRef>
          </c:cat>
          <c:val>
            <c:numRef>
              <c:f>'2.1. Tot. elec. demand'!$E$15:$E$28</c:f>
              <c:numCache>
                <c:formatCode>0.0</c:formatCode>
                <c:ptCount val="14"/>
                <c:pt idx="0">
                  <c:v>85.7</c:v>
                </c:pt>
                <c:pt idx="1">
                  <c:v>82</c:v>
                </c:pt>
                <c:pt idx="2">
                  <c:v>85</c:v>
                </c:pt>
                <c:pt idx="3">
                  <c:v>86.8</c:v>
                </c:pt>
                <c:pt idx="4">
                  <c:v>87.5</c:v>
                </c:pt>
                <c:pt idx="5">
                  <c:v>88.2</c:v>
                </c:pt>
                <c:pt idx="6">
                  <c:v>88.9</c:v>
                </c:pt>
                <c:pt idx="7">
                  <c:v>89.8</c:v>
                </c:pt>
                <c:pt idx="8">
                  <c:v>90.7</c:v>
                </c:pt>
                <c:pt idx="9">
                  <c:v>91.6</c:v>
                </c:pt>
                <c:pt idx="10">
                  <c:v>92.3</c:v>
                </c:pt>
                <c:pt idx="11">
                  <c:v>93</c:v>
                </c:pt>
                <c:pt idx="12">
                  <c:v>93.4</c:v>
                </c:pt>
                <c:pt idx="13">
                  <c:v>93.7</c:v>
                </c:pt>
              </c:numCache>
            </c:numRef>
          </c:val>
          <c:smooth val="0"/>
          <c:extLst>
            <c:ext xmlns:c16="http://schemas.microsoft.com/office/drawing/2014/chart" uri="{C3380CC4-5D6E-409C-BE32-E72D297353CC}">
              <c16:uniqueId val="{00000005-BC51-4DAF-9019-7F88328173A7}"/>
            </c:ext>
          </c:extLst>
        </c:ser>
        <c:ser>
          <c:idx val="0"/>
          <c:order val="1"/>
          <c:tx>
            <c:strRef>
              <c:f>'2.1. Tot. elec. demand'!$D$14</c:f>
              <c:strCache>
                <c:ptCount val="1"/>
                <c:pt idx="0">
                  <c:v>Historical* normalised  total demand [TWh]</c:v>
                </c:pt>
              </c:strCache>
            </c:strRef>
          </c:tx>
          <c:spPr>
            <a:ln w="19050" cap="rnd">
              <a:noFill/>
              <a:prstDash val="sysDash"/>
              <a:round/>
            </a:ln>
            <a:effectLst/>
          </c:spPr>
          <c:marker>
            <c:symbol val="circle"/>
            <c:size val="5"/>
            <c:spPr>
              <a:solidFill>
                <a:schemeClr val="accent6"/>
              </a:solidFill>
              <a:ln w="19050">
                <a:noFill/>
                <a:prstDash val="sysDash"/>
              </a:ln>
              <a:effectLst/>
            </c:spPr>
          </c:marker>
          <c:dPt>
            <c:idx val="0"/>
            <c:marker>
              <c:spPr>
                <a:solidFill>
                  <a:schemeClr val="tx1">
                    <a:lumMod val="85000"/>
                    <a:lumOff val="15000"/>
                  </a:schemeClr>
                </a:solidFill>
                <a:ln w="19050">
                  <a:noFill/>
                  <a:prstDash val="sysDash"/>
                </a:ln>
                <a:effectLst/>
              </c:spPr>
            </c:marker>
            <c:bubble3D val="0"/>
            <c:extLst>
              <c:ext xmlns:c16="http://schemas.microsoft.com/office/drawing/2014/chart" uri="{C3380CC4-5D6E-409C-BE32-E72D297353CC}">
                <c16:uniqueId val="{00000006-BC51-4DAF-9019-7F88328173A7}"/>
              </c:ext>
            </c:extLst>
          </c:dPt>
          <c:dLbls>
            <c:dLbl>
              <c:idx val="0"/>
              <c:delete val="1"/>
              <c:extLst>
                <c:ext xmlns:c15="http://schemas.microsoft.com/office/drawing/2012/chart" uri="{CE6537A1-D6FC-4f65-9D91-7224C49458BB}"/>
                <c:ext xmlns:c16="http://schemas.microsoft.com/office/drawing/2014/chart" uri="{C3380CC4-5D6E-409C-BE32-E72D297353CC}">
                  <c16:uniqueId val="{00000006-BC51-4DAF-9019-7F88328173A7}"/>
                </c:ext>
              </c:extLst>
            </c:dLbl>
            <c:spPr>
              <a:noFill/>
              <a:ln>
                <a:noFill/>
              </a:ln>
              <a:effectLst/>
            </c:spPr>
            <c:txPr>
              <a:bodyPr wrap="square" lIns="38100" tIns="19050" rIns="38100" bIns="19050" anchor="ctr">
                <a:spAutoFit/>
              </a:bodyPr>
              <a:lstStyle/>
              <a:p>
                <a:pPr>
                  <a:defRPr sz="900" b="1">
                    <a:solidFill>
                      <a:schemeClr val="accent6">
                        <a:lumMod val="50000"/>
                      </a:schemeClr>
                    </a:solidFill>
                  </a:defRPr>
                </a:pPr>
                <a:endParaRPr lang="nl-B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'2.1. Tot. elec. demand'!$C$15:$C$28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numCache>
            </c:numRef>
          </c:cat>
          <c:val>
            <c:numRef>
              <c:f>'2.1. Tot. elec. demand'!$D$15:$D$28</c:f>
              <c:numCache>
                <c:formatCode>General</c:formatCode>
                <c:ptCount val="14"/>
                <c:pt idx="0" formatCode="0.0">
                  <c:v>85.7</c:v>
                </c:pt>
              </c:numCache>
            </c:numRef>
          </c:val>
          <c:smooth val="0"/>
          <c:extLst>
            <c:ext xmlns:c16="http://schemas.microsoft.com/office/drawing/2014/chart" uri="{C3380CC4-5D6E-409C-BE32-E72D297353CC}">
              <c16:uniqueId val="{00000004-BC51-4DAF-9019-7F88328173A7}"/>
            </c:ext>
          </c:extLst>
        </c:ser>
        <c:ser>
          <c:idx val="2"/>
          <c:order val="2"/>
          <c:tx>
            <c:strRef>
              <c:f>'2.1. Tot. elec. demand'!$F$14</c:f>
              <c:strCache>
                <c:ptCount val="1"/>
                <c:pt idx="0">
                  <c:v>Normalized total demand with WAM electrification  [TWh]</c:v>
                </c:pt>
              </c:strCache>
            </c:strRef>
          </c:tx>
          <c:spPr>
            <a:ln w="12700">
              <a:solidFill>
                <a:schemeClr val="accent6">
                  <a:lumMod val="75000"/>
                </a:schemeClr>
              </a:solidFill>
              <a:prstDash val="dash"/>
            </a:ln>
          </c:spPr>
          <c:marker>
            <c:symbol val="circle"/>
            <c:size val="7"/>
            <c:spPr>
              <a:solidFill>
                <a:schemeClr val="accent6">
                  <a:lumMod val="40000"/>
                  <a:lumOff val="60000"/>
                </a:schemeClr>
              </a:solidFill>
              <a:ln w="12700">
                <a:solidFill>
                  <a:schemeClr val="bg1"/>
                </a:solidFill>
                <a:prstDash val="dash"/>
              </a:ln>
            </c:spPr>
          </c:marker>
          <c:cat>
            <c:numRef>
              <c:f>'2.1. Tot. elec. demand'!$C$15:$C$28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numCache>
            </c:numRef>
          </c:cat>
          <c:val>
            <c:numRef>
              <c:f>'2.1. Tot. elec. demand'!$F$15:$F$28</c:f>
              <c:numCache>
                <c:formatCode>0.0</c:formatCode>
                <c:ptCount val="14"/>
                <c:pt idx="0">
                  <c:v>85.7</c:v>
                </c:pt>
                <c:pt idx="1">
                  <c:v>82.5</c:v>
                </c:pt>
                <c:pt idx="2">
                  <c:v>85.7</c:v>
                </c:pt>
                <c:pt idx="3">
                  <c:v>87.6</c:v>
                </c:pt>
                <c:pt idx="4">
                  <c:v>88.6</c:v>
                </c:pt>
                <c:pt idx="5">
                  <c:v>89.5</c:v>
                </c:pt>
                <c:pt idx="6">
                  <c:v>90.3</c:v>
                </c:pt>
                <c:pt idx="7">
                  <c:v>91.4</c:v>
                </c:pt>
                <c:pt idx="8">
                  <c:v>92.5</c:v>
                </c:pt>
                <c:pt idx="9">
                  <c:v>93.5</c:v>
                </c:pt>
                <c:pt idx="10">
                  <c:v>94.4</c:v>
                </c:pt>
                <c:pt idx="11">
                  <c:v>95.3</c:v>
                </c:pt>
                <c:pt idx="12">
                  <c:v>95.9</c:v>
                </c:pt>
                <c:pt idx="13">
                  <c:v>96.5</c:v>
                </c:pt>
              </c:numCache>
            </c:numRef>
          </c:val>
          <c:smooth val="0"/>
          <c:extLst>
            <c:ext xmlns:c16="http://schemas.microsoft.com/office/drawing/2014/chart" uri="{C3380CC4-5D6E-409C-BE32-E72D297353CC}">
              <c16:uniqueId val="{00000002-2BCF-442E-83C7-536E7BE93EC6}"/>
            </c:ext>
          </c:extLst>
        </c:ser>
        <c:ser>
          <c:idx val="3"/>
          <c:order val="3"/>
          <c:tx>
            <c:strRef>
              <c:f>'2.1. Tot. elec. demand'!$G$14</c:f>
              <c:strCache>
                <c:ptCount val="1"/>
                <c:pt idx="0">
                  <c:v>Normalized total demand - CENTRAL  [TWh]</c:v>
                </c:pt>
              </c:strCache>
            </c:strRef>
          </c:tx>
          <c:spPr>
            <a:ln w="19050">
              <a:solidFill>
                <a:sysClr val="windowText" lastClr="000000"/>
              </a:solidFill>
            </a:ln>
          </c:spPr>
          <c:marker>
            <c:symbol val="none"/>
          </c:marker>
          <c:cat>
            <c:numRef>
              <c:f>'2.1. Tot. elec. demand'!$C$15:$C$28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numCache>
            </c:numRef>
          </c:cat>
          <c:val>
            <c:numRef>
              <c:f>'2.1. Tot. elec. demand'!$G$15:$G$28</c:f>
              <c:numCache>
                <c:formatCode>0.0</c:formatCode>
                <c:ptCount val="14"/>
                <c:pt idx="0">
                  <c:v>85.7</c:v>
                </c:pt>
                <c:pt idx="1">
                  <c:v>82</c:v>
                </c:pt>
                <c:pt idx="2">
                  <c:v>85</c:v>
                </c:pt>
                <c:pt idx="3">
                  <c:v>86.8</c:v>
                </c:pt>
                <c:pt idx="4">
                  <c:v>87.5</c:v>
                </c:pt>
                <c:pt idx="5">
                  <c:v>88.2</c:v>
                </c:pt>
                <c:pt idx="6">
                  <c:v>88.9</c:v>
                </c:pt>
                <c:pt idx="7" formatCode="General">
                  <c:v>90.2</c:v>
                </c:pt>
                <c:pt idx="8" formatCode="General">
                  <c:v>91.5</c:v>
                </c:pt>
                <c:pt idx="9" formatCode="General">
                  <c:v>92.8</c:v>
                </c:pt>
                <c:pt idx="10" formatCode="General">
                  <c:v>94.1</c:v>
                </c:pt>
                <c:pt idx="11">
                  <c:v>95.3</c:v>
                </c:pt>
                <c:pt idx="12">
                  <c:v>95.9</c:v>
                </c:pt>
                <c:pt idx="13">
                  <c:v>96.5</c:v>
                </c:pt>
              </c:numCache>
            </c:numRef>
          </c:val>
          <c:smooth val="0"/>
          <c:extLst>
            <c:ext xmlns:c16="http://schemas.microsoft.com/office/drawing/2014/chart" uri="{C3380CC4-5D6E-409C-BE32-E72D297353CC}">
              <c16:uniqueId val="{00000011-2BCF-442E-83C7-536E7BE93EC6}"/>
            </c:ext>
          </c:extLst>
        </c:ser>
        <c:dLbls>
          <c:showLegendKey val="0"/>
          <c:showVal val="0"/>
          <c:showCatName val="0"/>
          <c:showSerName val="0"/>
          <c:showPercent val="0"/>
          <c:showBubbleSize val="0"/>
        </c:dLbls>
        <c:marker val="1"/>
        <c:smooth val="0"/>
        <c:axId val="752692968"/>
        <c:axId val="752696904"/>
      </c:lineChart>
      <c:catAx>
        <c:axId val="752692968"/>
        <c:scaling>
          <c:orientation val="minMax"/>
        </c:scaling>
        <c:delete val="0"/>
        <c:axPos val="b"/>
        <c:title>
          <c:tx>
            <c:rich>
              <a:bodyPr/>
              <a:lstStyle/>
              <a:p>
                <a:pPr>
                  <a:defRPr sz="900">
                    <a:solidFill>
                      <a:schemeClr val="tx1">
                        <a:lumMod val="65000"/>
                        <a:lumOff val="35000"/>
                      </a:schemeClr>
                    </a:solidFill>
                  </a:defRPr>
                </a:pPr>
                <a:r>
                  <a:rPr lang="nl-BE" sz="900">
                    <a:solidFill>
                      <a:schemeClr val="tx1">
                        <a:lumMod val="65000"/>
                        <a:lumOff val="35000"/>
                      </a:schemeClr>
                    </a:solidFill>
                  </a:rPr>
                  <a:t>Year</a:t>
                </a:r>
              </a:p>
            </c:rich>
          </c:tx>
          <c:layout/>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52696904"/>
        <c:crosses val="autoZero"/>
        <c:auto val="1"/>
        <c:lblAlgn val="ctr"/>
        <c:lblOffset val="100"/>
        <c:noMultiLvlLbl val="0"/>
      </c:catAx>
      <c:valAx>
        <c:axId val="752696904"/>
        <c:scaling>
          <c:orientation val="minMax"/>
          <c:max val="100"/>
          <c:min val="60"/>
        </c:scaling>
        <c:delete val="0"/>
        <c:axPos val="l"/>
        <c:majorGridlines>
          <c:spPr>
            <a:ln w="9525" cap="flat" cmpd="sng" algn="ctr">
              <a:solidFill>
                <a:schemeClr val="tx1">
                  <a:lumMod val="15000"/>
                  <a:lumOff val="85000"/>
                </a:schemeClr>
              </a:solidFill>
              <a:round/>
            </a:ln>
            <a:effectLst/>
          </c:spPr>
        </c:majorGridlines>
        <c:title>
          <c:tx>
            <c:rich>
              <a:bodyPr/>
              <a:lstStyle/>
              <a:p>
                <a:pPr>
                  <a:defRPr sz="900">
                    <a:solidFill>
                      <a:schemeClr val="tx1">
                        <a:lumMod val="65000"/>
                        <a:lumOff val="35000"/>
                      </a:schemeClr>
                    </a:solidFill>
                  </a:defRPr>
                </a:pPr>
                <a:r>
                  <a:rPr lang="nl-BE" sz="900">
                    <a:solidFill>
                      <a:schemeClr val="tx1">
                        <a:lumMod val="65000"/>
                        <a:lumOff val="35000"/>
                      </a:schemeClr>
                    </a:solidFill>
                  </a:rPr>
                  <a:t>[TWh]</a:t>
                </a:r>
              </a:p>
            </c:rich>
          </c:tx>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52692968"/>
        <c:crosses val="autoZero"/>
        <c:crossBetween val="between"/>
      </c:valAx>
    </c:plotArea>
    <c:legend>
      <c:legendPos val="l"/>
      <c:legendEntry>
        <c:idx val="1"/>
        <c:delete val="1"/>
      </c:legendEntry>
      <c:layout>
        <c:manualLayout>
          <c:xMode val="edge"/>
          <c:yMode val="edge"/>
          <c:x val="0.71952588055793121"/>
          <c:y val="0.27523413093403792"/>
          <c:w val="0.28047409666656048"/>
          <c:h val="0.42403109544931877"/>
        </c:manualLayout>
      </c:layout>
      <c:overlay val="0"/>
    </c:legend>
    <c:plotVisOnly val="1"/>
    <c:dispBlanksAs val="gap"/>
    <c:showDLblsOverMax val="0"/>
  </c:chart>
  <c:spPr>
    <a:ln>
      <a:noFill/>
    </a:ln>
  </c:spPr>
  <c:txPr>
    <a:bodyPr/>
    <a:lstStyle/>
    <a:p>
      <a:pPr>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623621150168124E-2"/>
          <c:y val="0.11418277914334017"/>
          <c:w val="0.8957562702187537"/>
          <c:h val="0.68575910195051548"/>
        </c:manualLayout>
      </c:layout>
      <c:barChart>
        <c:barDir val="col"/>
        <c:grouping val="clustered"/>
        <c:varyColors val="0"/>
        <c:ser>
          <c:idx val="0"/>
          <c:order val="0"/>
          <c:tx>
            <c:strRef>
              <c:f>'2.1. Tot. elec. demand'!$E$36</c:f>
              <c:strCache>
                <c:ptCount val="1"/>
                <c:pt idx="0">
                  <c:v>Estimated # EV in WEM</c:v>
                </c:pt>
              </c:strCache>
            </c:strRef>
          </c:tx>
          <c:spPr>
            <a:solidFill>
              <a:schemeClr val="accent1">
                <a:lumMod val="40000"/>
                <a:lumOff val="60000"/>
              </a:schemeClr>
            </a:solidFill>
            <a:ln>
              <a:noFill/>
            </a:ln>
            <a:effectLst/>
          </c:spPr>
          <c:invertIfNegative val="0"/>
          <c:cat>
            <c:numRef>
              <c:f>'2.1. Tot. elec. demand'!$C$37:$C$49</c:f>
              <c:numCache>
                <c:formatCode>General</c:formatCode>
                <c:ptCount val="13"/>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numCache>
            </c:numRef>
          </c:cat>
          <c:val>
            <c:numRef>
              <c:f>'2.1. Tot. elec. demand'!$E$37:$E$49</c:f>
              <c:numCache>
                <c:formatCode>0.00</c:formatCode>
                <c:ptCount val="13"/>
                <c:pt idx="0">
                  <c:v>0.04</c:v>
                </c:pt>
                <c:pt idx="1">
                  <c:v>7.0000000000000007E-2</c:v>
                </c:pt>
                <c:pt idx="2">
                  <c:v>0.1</c:v>
                </c:pt>
                <c:pt idx="3">
                  <c:v>0.13</c:v>
                </c:pt>
                <c:pt idx="4">
                  <c:v>0.16</c:v>
                </c:pt>
                <c:pt idx="5">
                  <c:v>0.2</c:v>
                </c:pt>
                <c:pt idx="6">
                  <c:v>0.27</c:v>
                </c:pt>
                <c:pt idx="7">
                  <c:v>0.35</c:v>
                </c:pt>
                <c:pt idx="8">
                  <c:v>0.42</c:v>
                </c:pt>
                <c:pt idx="9">
                  <c:v>0.49</c:v>
                </c:pt>
                <c:pt idx="10">
                  <c:v>0.56999999999999995</c:v>
                </c:pt>
                <c:pt idx="11">
                  <c:v>0.65</c:v>
                </c:pt>
                <c:pt idx="12">
                  <c:v>0.75</c:v>
                </c:pt>
              </c:numCache>
            </c:numRef>
          </c:val>
          <c:extLst>
            <c:ext xmlns:c16="http://schemas.microsoft.com/office/drawing/2014/chart" uri="{C3380CC4-5D6E-409C-BE32-E72D297353CC}">
              <c16:uniqueId val="{00000000-178B-4E77-9D8A-1A81BE07AA98}"/>
            </c:ext>
          </c:extLst>
        </c:ser>
        <c:ser>
          <c:idx val="2"/>
          <c:order val="1"/>
          <c:tx>
            <c:strRef>
              <c:f>'2.1. Tot. elec. demand'!$G$36</c:f>
              <c:strCache>
                <c:ptCount val="1"/>
                <c:pt idx="0">
                  <c:v>Estimated # EV in CENTRAL</c:v>
                </c:pt>
              </c:strCache>
            </c:strRef>
          </c:tx>
          <c:spPr>
            <a:solidFill>
              <a:schemeClr val="tx1">
                <a:lumMod val="50000"/>
                <a:lumOff val="50000"/>
              </a:schemeClr>
            </a:solidFill>
            <a:ln>
              <a:noFill/>
            </a:ln>
            <a:effectLst/>
          </c:spPr>
          <c:invertIfNegative val="0"/>
          <c:cat>
            <c:numRef>
              <c:f>'2.1. Tot. elec. demand'!$C$37:$C$49</c:f>
              <c:numCache>
                <c:formatCode>General</c:formatCode>
                <c:ptCount val="13"/>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numCache>
            </c:numRef>
          </c:cat>
          <c:val>
            <c:numRef>
              <c:f>'2.1. Tot. elec. demand'!$G$37:$G$49</c:f>
              <c:numCache>
                <c:formatCode>0.00</c:formatCode>
                <c:ptCount val="13"/>
                <c:pt idx="0">
                  <c:v>0.04</c:v>
                </c:pt>
                <c:pt idx="1">
                  <c:v>7.0000000000000007E-2</c:v>
                </c:pt>
                <c:pt idx="2">
                  <c:v>0.1</c:v>
                </c:pt>
                <c:pt idx="3">
                  <c:v>0.13</c:v>
                </c:pt>
                <c:pt idx="4">
                  <c:v>0.16</c:v>
                </c:pt>
                <c:pt idx="5">
                  <c:v>0.2</c:v>
                </c:pt>
                <c:pt idx="6">
                  <c:v>0.45</c:v>
                </c:pt>
                <c:pt idx="7">
                  <c:v>0.7</c:v>
                </c:pt>
                <c:pt idx="8">
                  <c:v>0.95</c:v>
                </c:pt>
                <c:pt idx="9">
                  <c:v>1.2</c:v>
                </c:pt>
                <c:pt idx="10">
                  <c:v>1.44</c:v>
                </c:pt>
                <c:pt idx="11">
                  <c:v>1.6</c:v>
                </c:pt>
                <c:pt idx="12">
                  <c:v>1.78</c:v>
                </c:pt>
              </c:numCache>
            </c:numRef>
          </c:val>
          <c:extLst>
            <c:ext xmlns:c16="http://schemas.microsoft.com/office/drawing/2014/chart" uri="{C3380CC4-5D6E-409C-BE32-E72D297353CC}">
              <c16:uniqueId val="{00000002-178B-4E77-9D8A-1A81BE07AA98}"/>
            </c:ext>
          </c:extLst>
        </c:ser>
        <c:ser>
          <c:idx val="1"/>
          <c:order val="2"/>
          <c:tx>
            <c:strRef>
              <c:f>'2.1. Tot. elec. demand'!$F$36</c:f>
              <c:strCache>
                <c:ptCount val="1"/>
                <c:pt idx="0">
                  <c:v>Estimated # EV in WAM</c:v>
                </c:pt>
              </c:strCache>
            </c:strRef>
          </c:tx>
          <c:spPr>
            <a:solidFill>
              <a:schemeClr val="accent6">
                <a:lumMod val="40000"/>
                <a:lumOff val="60000"/>
              </a:schemeClr>
            </a:solidFill>
            <a:ln>
              <a:noFill/>
            </a:ln>
            <a:effectLst/>
          </c:spPr>
          <c:invertIfNegative val="0"/>
          <c:cat>
            <c:numRef>
              <c:f>'2.1. Tot. elec. demand'!$C$37:$C$49</c:f>
              <c:numCache>
                <c:formatCode>General</c:formatCode>
                <c:ptCount val="13"/>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numCache>
            </c:numRef>
          </c:cat>
          <c:val>
            <c:numRef>
              <c:f>'2.1. Tot. elec. demand'!$F$37:$F$49</c:f>
              <c:numCache>
                <c:formatCode>0.00</c:formatCode>
                <c:ptCount val="13"/>
                <c:pt idx="0">
                  <c:v>0.22</c:v>
                </c:pt>
                <c:pt idx="1">
                  <c:v>0.32</c:v>
                </c:pt>
                <c:pt idx="2">
                  <c:v>0.42</c:v>
                </c:pt>
                <c:pt idx="3">
                  <c:v>0.52</c:v>
                </c:pt>
                <c:pt idx="4">
                  <c:v>0.62</c:v>
                </c:pt>
                <c:pt idx="5">
                  <c:v>0.72</c:v>
                </c:pt>
                <c:pt idx="6">
                  <c:v>0.87</c:v>
                </c:pt>
                <c:pt idx="7">
                  <c:v>1.01</c:v>
                </c:pt>
                <c:pt idx="8">
                  <c:v>1.1599999999999999</c:v>
                </c:pt>
                <c:pt idx="9">
                  <c:v>1.3</c:v>
                </c:pt>
                <c:pt idx="10">
                  <c:v>1.44</c:v>
                </c:pt>
                <c:pt idx="11">
                  <c:v>1.6</c:v>
                </c:pt>
                <c:pt idx="12">
                  <c:v>1.78</c:v>
                </c:pt>
              </c:numCache>
            </c:numRef>
          </c:val>
          <c:extLst>
            <c:ext xmlns:c16="http://schemas.microsoft.com/office/drawing/2014/chart" uri="{C3380CC4-5D6E-409C-BE32-E72D297353CC}">
              <c16:uniqueId val="{00000001-178B-4E77-9D8A-1A81BE07AA98}"/>
            </c:ext>
          </c:extLst>
        </c:ser>
        <c:dLbls>
          <c:showLegendKey val="0"/>
          <c:showVal val="0"/>
          <c:showCatName val="0"/>
          <c:showSerName val="0"/>
          <c:showPercent val="0"/>
          <c:showBubbleSize val="0"/>
        </c:dLbls>
        <c:gapWidth val="219"/>
        <c:overlap val="-27"/>
        <c:axId val="831915352"/>
        <c:axId val="831918632"/>
      </c:barChart>
      <c:catAx>
        <c:axId val="831915352"/>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nl-BE" sz="900" b="1"/>
                  <a:t>Year</a:t>
                </a:r>
              </a:p>
            </c:rich>
          </c:tx>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31918632"/>
        <c:crosses val="autoZero"/>
        <c:auto val="1"/>
        <c:lblAlgn val="ctr"/>
        <c:lblOffset val="100"/>
        <c:noMultiLvlLbl val="0"/>
      </c:catAx>
      <c:valAx>
        <c:axId val="831918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 EV [Mio]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31915352"/>
        <c:crosses val="autoZero"/>
        <c:crossBetween val="between"/>
      </c:valAx>
      <c:spPr>
        <a:noFill/>
        <a:ln>
          <a:noFill/>
        </a:ln>
        <a:effectLst/>
      </c:spPr>
    </c:plotArea>
    <c:legend>
      <c:legendPos val="b"/>
      <c:layout>
        <c:manualLayout>
          <c:xMode val="edge"/>
          <c:yMode val="edge"/>
          <c:x val="0.17625978091206398"/>
          <c:y val="0.92302809133980135"/>
          <c:w val="0.64391314569749414"/>
          <c:h val="6.88159958642457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'2.1. Tot. elec. demand'!$E$55</c:f>
              <c:strCache>
                <c:ptCount val="1"/>
                <c:pt idx="0">
                  <c:v>Estimated penetration HP in WEM</c:v>
                </c:pt>
              </c:strCache>
            </c:strRef>
          </c:tx>
          <c:spPr>
            <a:solidFill>
              <a:schemeClr val="accent1">
                <a:lumMod val="40000"/>
                <a:lumOff val="60000"/>
              </a:schemeClr>
            </a:solidFill>
            <a:ln>
              <a:noFill/>
            </a:ln>
            <a:effectLst/>
          </c:spPr>
          <c:invertIfNegative val="0"/>
          <c:cat>
            <c:numRef>
              <c:f>'2.1. Tot. elec. demand'!$C$56:$C$68</c:f>
              <c:numCache>
                <c:formatCode>General</c:formatCode>
                <c:ptCount val="13"/>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numCache>
            </c:numRef>
          </c:cat>
          <c:val>
            <c:numRef>
              <c:f>'2.1. Tot. elec. demand'!$E$56:$E$68</c:f>
              <c:numCache>
                <c:formatCode>0.0%</c:formatCode>
                <c:ptCount val="13"/>
                <c:pt idx="0">
                  <c:v>7.4000000000000003E-3</c:v>
                </c:pt>
                <c:pt idx="1">
                  <c:v>8.8000000000000005E-3</c:v>
                </c:pt>
                <c:pt idx="2">
                  <c:v>1.01E-2</c:v>
                </c:pt>
                <c:pt idx="3">
                  <c:v>1.15E-2</c:v>
                </c:pt>
                <c:pt idx="4">
                  <c:v>1.29E-2</c:v>
                </c:pt>
                <c:pt idx="5">
                  <c:v>1.4200000000000001E-2</c:v>
                </c:pt>
                <c:pt idx="6">
                  <c:v>1.5900000000000001E-2</c:v>
                </c:pt>
                <c:pt idx="7">
                  <c:v>1.7600000000000001E-2</c:v>
                </c:pt>
                <c:pt idx="8">
                  <c:v>1.9300000000000001E-2</c:v>
                </c:pt>
                <c:pt idx="9">
                  <c:v>2.1000000000000001E-2</c:v>
                </c:pt>
                <c:pt idx="10">
                  <c:v>2.2700000000000001E-2</c:v>
                </c:pt>
                <c:pt idx="11">
                  <c:v>2.4500000000000001E-2</c:v>
                </c:pt>
                <c:pt idx="12">
                  <c:v>2.6499999999999999E-2</c:v>
                </c:pt>
              </c:numCache>
            </c:numRef>
          </c:val>
          <c:extLst>
            <c:ext xmlns:c16="http://schemas.microsoft.com/office/drawing/2014/chart" uri="{C3380CC4-5D6E-409C-BE32-E72D297353CC}">
              <c16:uniqueId val="{00000000-1CBC-42AE-98A9-096919F99F3B}"/>
            </c:ext>
          </c:extLst>
        </c:ser>
        <c:ser>
          <c:idx val="2"/>
          <c:order val="1"/>
          <c:tx>
            <c:strRef>
              <c:f>'2.1. Tot. elec. demand'!$G$55</c:f>
              <c:strCache>
                <c:ptCount val="1"/>
                <c:pt idx="0">
                  <c:v>Estimated penetration HP in CENTRAL</c:v>
                </c:pt>
              </c:strCache>
            </c:strRef>
          </c:tx>
          <c:spPr>
            <a:solidFill>
              <a:schemeClr val="tx1">
                <a:lumMod val="50000"/>
                <a:lumOff val="50000"/>
              </a:schemeClr>
            </a:solidFill>
            <a:ln>
              <a:noFill/>
            </a:ln>
            <a:effectLst/>
          </c:spPr>
          <c:invertIfNegative val="0"/>
          <c:cat>
            <c:numRef>
              <c:f>'2.1. Tot. elec. demand'!$C$56:$C$68</c:f>
              <c:numCache>
                <c:formatCode>General</c:formatCode>
                <c:ptCount val="13"/>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numCache>
            </c:numRef>
          </c:cat>
          <c:val>
            <c:numRef>
              <c:f>'2.1. Tot. elec. demand'!$G$56:$G$68</c:f>
              <c:numCache>
                <c:formatCode>0.0%</c:formatCode>
                <c:ptCount val="13"/>
                <c:pt idx="0">
                  <c:v>7.4000000000000003E-3</c:v>
                </c:pt>
                <c:pt idx="1">
                  <c:v>8.8000000000000005E-3</c:v>
                </c:pt>
                <c:pt idx="2">
                  <c:v>1.01E-2</c:v>
                </c:pt>
                <c:pt idx="3">
                  <c:v>1.15E-2</c:v>
                </c:pt>
                <c:pt idx="4">
                  <c:v>1.29E-2</c:v>
                </c:pt>
                <c:pt idx="5">
                  <c:v>1.4200000000000001E-2</c:v>
                </c:pt>
                <c:pt idx="6">
                  <c:v>1.8599999999999998E-2</c:v>
                </c:pt>
                <c:pt idx="7">
                  <c:v>2.3E-2</c:v>
                </c:pt>
                <c:pt idx="8">
                  <c:v>2.7400000000000001E-2</c:v>
                </c:pt>
                <c:pt idx="9">
                  <c:v>3.1800000000000002E-2</c:v>
                </c:pt>
                <c:pt idx="10">
                  <c:v>3.6200000000000003E-2</c:v>
                </c:pt>
                <c:pt idx="11">
                  <c:v>4.0099999999999997E-2</c:v>
                </c:pt>
                <c:pt idx="12">
                  <c:v>4.4499999999999998E-2</c:v>
                </c:pt>
              </c:numCache>
            </c:numRef>
          </c:val>
          <c:extLst>
            <c:ext xmlns:c16="http://schemas.microsoft.com/office/drawing/2014/chart" uri="{C3380CC4-5D6E-409C-BE32-E72D297353CC}">
              <c16:uniqueId val="{00000001-1CBC-42AE-98A9-096919F99F3B}"/>
            </c:ext>
          </c:extLst>
        </c:ser>
        <c:ser>
          <c:idx val="1"/>
          <c:order val="2"/>
          <c:tx>
            <c:strRef>
              <c:f>'2.1. Tot. elec. demand'!$F$55</c:f>
              <c:strCache>
                <c:ptCount val="1"/>
                <c:pt idx="0">
                  <c:v>Estimated penetration HP in WAM</c:v>
                </c:pt>
              </c:strCache>
            </c:strRef>
          </c:tx>
          <c:spPr>
            <a:solidFill>
              <a:schemeClr val="accent6">
                <a:lumMod val="40000"/>
                <a:lumOff val="60000"/>
              </a:schemeClr>
            </a:solidFill>
            <a:ln>
              <a:noFill/>
            </a:ln>
            <a:effectLst/>
          </c:spPr>
          <c:invertIfNegative val="0"/>
          <c:cat>
            <c:numRef>
              <c:f>'2.1. Tot. elec. demand'!$C$56:$C$68</c:f>
              <c:numCache>
                <c:formatCode>General</c:formatCode>
                <c:ptCount val="13"/>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numCache>
            </c:numRef>
          </c:cat>
          <c:val>
            <c:numRef>
              <c:f>'2.1. Tot. elec. demand'!$F$56:$F$68</c:f>
              <c:numCache>
                <c:formatCode>0.0%</c:formatCode>
                <c:ptCount val="13"/>
                <c:pt idx="0">
                  <c:v>7.7000000000000002E-3</c:v>
                </c:pt>
                <c:pt idx="1">
                  <c:v>9.7999999999999997E-3</c:v>
                </c:pt>
                <c:pt idx="2">
                  <c:v>1.1900000000000001E-2</c:v>
                </c:pt>
                <c:pt idx="3">
                  <c:v>1.41E-2</c:v>
                </c:pt>
                <c:pt idx="4">
                  <c:v>1.6199999999999999E-2</c:v>
                </c:pt>
                <c:pt idx="5">
                  <c:v>1.84E-2</c:v>
                </c:pt>
                <c:pt idx="6">
                  <c:v>2.1899999999999999E-2</c:v>
                </c:pt>
                <c:pt idx="7">
                  <c:v>2.5499999999999998E-2</c:v>
                </c:pt>
                <c:pt idx="8">
                  <c:v>2.9000000000000001E-2</c:v>
                </c:pt>
                <c:pt idx="9">
                  <c:v>3.2599999999999997E-2</c:v>
                </c:pt>
                <c:pt idx="10">
                  <c:v>3.6200000000000003E-2</c:v>
                </c:pt>
                <c:pt idx="11">
                  <c:v>4.0099999999999997E-2</c:v>
                </c:pt>
                <c:pt idx="12">
                  <c:v>4.4499999999999998E-2</c:v>
                </c:pt>
              </c:numCache>
            </c:numRef>
          </c:val>
          <c:extLst>
            <c:ext xmlns:c16="http://schemas.microsoft.com/office/drawing/2014/chart" uri="{C3380CC4-5D6E-409C-BE32-E72D297353CC}">
              <c16:uniqueId val="{00000002-1CBC-42AE-98A9-096919F99F3B}"/>
            </c:ext>
          </c:extLst>
        </c:ser>
        <c:dLbls>
          <c:showLegendKey val="0"/>
          <c:showVal val="0"/>
          <c:showCatName val="0"/>
          <c:showSerName val="0"/>
          <c:showPercent val="0"/>
          <c:showBubbleSize val="0"/>
        </c:dLbls>
        <c:gapWidth val="219"/>
        <c:overlap val="-27"/>
        <c:axId val="831915352"/>
        <c:axId val="831918632"/>
      </c:barChart>
      <c:catAx>
        <c:axId val="831915352"/>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nl-BE" sz="900" b="1"/>
                  <a:t>Year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31918632"/>
        <c:crosses val="autoZero"/>
        <c:auto val="1"/>
        <c:lblAlgn val="ctr"/>
        <c:lblOffset val="100"/>
        <c:noMultiLvlLbl val="0"/>
      </c:catAx>
      <c:valAx>
        <c:axId val="831918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Penetration</a:t>
                </a:r>
                <a:r>
                  <a:rPr lang="nl-BE" baseline="0"/>
                  <a:t> of heat pump [%]</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31915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Shedding capacity (including the</a:t>
            </a:r>
            <a:r>
              <a:rPr lang="nl-BE" baseline="0"/>
              <a:t> ones participating to the ancillary services)</a:t>
            </a:r>
            <a:endParaRPr lang="nl-BE"/>
          </a:p>
        </c:rich>
      </c:tx>
      <c:layout>
        <c:manualLayout>
          <c:xMode val="edge"/>
          <c:yMode val="edge"/>
          <c:x val="0.23728095061207957"/>
          <c:y val="2.04831465895178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7.0892109614099266E-2"/>
          <c:y val="0.10219313619443507"/>
          <c:w val="0.65594614300643417"/>
          <c:h val="0.6908973074218473"/>
        </c:manualLayout>
      </c:layout>
      <c:barChart>
        <c:barDir val="col"/>
        <c:grouping val="stacked"/>
        <c:varyColors val="0"/>
        <c:ser>
          <c:idx val="0"/>
          <c:order val="0"/>
          <c:tx>
            <c:strRef>
              <c:f>'2.2. Demand Side Response'!$B$17</c:f>
              <c:strCache>
                <c:ptCount val="1"/>
                <c:pt idx="0">
                  <c:v>Max use of 1 hour</c:v>
                </c:pt>
              </c:strCache>
            </c:strRef>
          </c:tx>
          <c:spPr>
            <a:solidFill>
              <a:schemeClr val="accent6">
                <a:lumMod val="75000"/>
              </a:schemeClr>
            </a:solidFill>
            <a:ln>
              <a:noFill/>
            </a:ln>
            <a:effectLst/>
          </c:spPr>
          <c:invertIfNegative val="0"/>
          <c:cat>
            <c:numRef>
              <c:f>'2.2. Demand Side Response'!$C$15:$P$15</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numCache>
            </c:numRef>
          </c:cat>
          <c:val>
            <c:numRef>
              <c:f>'2.2. Demand Side Response'!$C$17:$P$17</c:f>
              <c:numCache>
                <c:formatCode>0</c:formatCode>
                <c:ptCount val="14"/>
                <c:pt idx="0">
                  <c:v>104</c:v>
                </c:pt>
                <c:pt idx="1">
                  <c:v>111</c:v>
                </c:pt>
                <c:pt idx="2">
                  <c:v>119</c:v>
                </c:pt>
                <c:pt idx="3">
                  <c:v>128</c:v>
                </c:pt>
                <c:pt idx="4">
                  <c:v>137</c:v>
                </c:pt>
                <c:pt idx="5">
                  <c:v>146</c:v>
                </c:pt>
                <c:pt idx="6">
                  <c:v>155</c:v>
                </c:pt>
                <c:pt idx="7">
                  <c:v>164</c:v>
                </c:pt>
                <c:pt idx="8">
                  <c:v>173</c:v>
                </c:pt>
                <c:pt idx="9">
                  <c:v>182</c:v>
                </c:pt>
                <c:pt idx="10">
                  <c:v>191</c:v>
                </c:pt>
                <c:pt idx="11">
                  <c:v>200</c:v>
                </c:pt>
                <c:pt idx="12">
                  <c:v>200</c:v>
                </c:pt>
                <c:pt idx="13">
                  <c:v>200</c:v>
                </c:pt>
              </c:numCache>
            </c:numRef>
          </c:val>
          <c:extLst>
            <c:ext xmlns:c16="http://schemas.microsoft.com/office/drawing/2014/chart" uri="{C3380CC4-5D6E-409C-BE32-E72D297353CC}">
              <c16:uniqueId val="{00000000-2C5D-480B-BD7F-ECCEC73BB606}"/>
            </c:ext>
          </c:extLst>
        </c:ser>
        <c:ser>
          <c:idx val="1"/>
          <c:order val="1"/>
          <c:tx>
            <c:strRef>
              <c:f>'2.2. Demand Side Response'!$B$18</c:f>
              <c:strCache>
                <c:ptCount val="1"/>
                <c:pt idx="0">
                  <c:v>Max use of 2 hours</c:v>
                </c:pt>
              </c:strCache>
            </c:strRef>
          </c:tx>
          <c:spPr>
            <a:solidFill>
              <a:schemeClr val="accent2"/>
            </a:solidFill>
            <a:ln>
              <a:noFill/>
            </a:ln>
            <a:effectLst/>
          </c:spPr>
          <c:invertIfNegative val="0"/>
          <c:val>
            <c:numRef>
              <c:f>'2.2. Demand Side Response'!$C$18:$P$18</c:f>
              <c:numCache>
                <c:formatCode>0</c:formatCode>
                <c:ptCount val="14"/>
                <c:pt idx="0">
                  <c:v>364</c:v>
                </c:pt>
                <c:pt idx="1">
                  <c:v>390</c:v>
                </c:pt>
                <c:pt idx="2">
                  <c:v>417</c:v>
                </c:pt>
                <c:pt idx="3">
                  <c:v>446</c:v>
                </c:pt>
                <c:pt idx="4">
                  <c:v>478</c:v>
                </c:pt>
                <c:pt idx="5">
                  <c:v>510</c:v>
                </c:pt>
                <c:pt idx="6">
                  <c:v>541</c:v>
                </c:pt>
                <c:pt idx="7">
                  <c:v>573</c:v>
                </c:pt>
                <c:pt idx="8">
                  <c:v>605</c:v>
                </c:pt>
                <c:pt idx="9">
                  <c:v>637</c:v>
                </c:pt>
                <c:pt idx="10">
                  <c:v>668</c:v>
                </c:pt>
                <c:pt idx="11">
                  <c:v>700</c:v>
                </c:pt>
                <c:pt idx="12">
                  <c:v>700</c:v>
                </c:pt>
                <c:pt idx="13">
                  <c:v>700</c:v>
                </c:pt>
              </c:numCache>
            </c:numRef>
          </c:val>
          <c:extLst>
            <c:ext xmlns:c16="http://schemas.microsoft.com/office/drawing/2014/chart" uri="{C3380CC4-5D6E-409C-BE32-E72D297353CC}">
              <c16:uniqueId val="{00000001-2C5D-480B-BD7F-ECCEC73BB606}"/>
            </c:ext>
          </c:extLst>
        </c:ser>
        <c:ser>
          <c:idx val="2"/>
          <c:order val="2"/>
          <c:tx>
            <c:strRef>
              <c:f>'2.2. Demand Side Response'!$B$19</c:f>
              <c:strCache>
                <c:ptCount val="1"/>
                <c:pt idx="0">
                  <c:v>Max use of 4 hours*</c:v>
                </c:pt>
              </c:strCache>
            </c:strRef>
          </c:tx>
          <c:spPr>
            <a:solidFill>
              <a:schemeClr val="accent3"/>
            </a:solidFill>
            <a:ln>
              <a:noFill/>
            </a:ln>
            <a:effectLst/>
          </c:spPr>
          <c:invertIfNegative val="0"/>
          <c:val>
            <c:numRef>
              <c:f>'2.2. Demand Side Response'!$C$19:$P$19</c:f>
              <c:numCache>
                <c:formatCode>0</c:formatCode>
                <c:ptCount val="14"/>
                <c:pt idx="0">
                  <c:v>511</c:v>
                </c:pt>
                <c:pt idx="1">
                  <c:v>518</c:v>
                </c:pt>
                <c:pt idx="2">
                  <c:v>526</c:v>
                </c:pt>
                <c:pt idx="3">
                  <c:v>535</c:v>
                </c:pt>
                <c:pt idx="4">
                  <c:v>544</c:v>
                </c:pt>
                <c:pt idx="5">
                  <c:v>553</c:v>
                </c:pt>
                <c:pt idx="6">
                  <c:v>562</c:v>
                </c:pt>
                <c:pt idx="7">
                  <c:v>571</c:v>
                </c:pt>
                <c:pt idx="8">
                  <c:v>580</c:v>
                </c:pt>
                <c:pt idx="9">
                  <c:v>589</c:v>
                </c:pt>
                <c:pt idx="10">
                  <c:v>598</c:v>
                </c:pt>
                <c:pt idx="11">
                  <c:v>607</c:v>
                </c:pt>
                <c:pt idx="12">
                  <c:v>607</c:v>
                </c:pt>
                <c:pt idx="13">
                  <c:v>607</c:v>
                </c:pt>
              </c:numCache>
            </c:numRef>
          </c:val>
          <c:extLst>
            <c:ext xmlns:c16="http://schemas.microsoft.com/office/drawing/2014/chart" uri="{C3380CC4-5D6E-409C-BE32-E72D297353CC}">
              <c16:uniqueId val="{00000002-2C5D-480B-BD7F-ECCEC73BB606}"/>
            </c:ext>
          </c:extLst>
        </c:ser>
        <c:ser>
          <c:idx val="3"/>
          <c:order val="3"/>
          <c:tx>
            <c:strRef>
              <c:f>'2.2. Demand Side Response'!$B$20</c:f>
              <c:strCache>
                <c:ptCount val="1"/>
                <c:pt idx="0">
                  <c:v>Max use of 8 hours</c:v>
                </c:pt>
              </c:strCache>
            </c:strRef>
          </c:tx>
          <c:spPr>
            <a:solidFill>
              <a:schemeClr val="accent4"/>
            </a:solidFill>
            <a:ln>
              <a:noFill/>
            </a:ln>
            <a:effectLst/>
          </c:spPr>
          <c:invertIfNegative val="0"/>
          <c:val>
            <c:numRef>
              <c:f>'2.2. Demand Side Response'!$C$20:$P$20</c:f>
              <c:numCache>
                <c:formatCode>0</c:formatCode>
                <c:ptCount val="14"/>
                <c:pt idx="0">
                  <c:v>312</c:v>
                </c:pt>
                <c:pt idx="1">
                  <c:v>334</c:v>
                </c:pt>
                <c:pt idx="2">
                  <c:v>358</c:v>
                </c:pt>
                <c:pt idx="3">
                  <c:v>383</c:v>
                </c:pt>
                <c:pt idx="4">
                  <c:v>410</c:v>
                </c:pt>
                <c:pt idx="5">
                  <c:v>437</c:v>
                </c:pt>
                <c:pt idx="6">
                  <c:v>464</c:v>
                </c:pt>
                <c:pt idx="7">
                  <c:v>491</c:v>
                </c:pt>
                <c:pt idx="8">
                  <c:v>518</c:v>
                </c:pt>
                <c:pt idx="9">
                  <c:v>546</c:v>
                </c:pt>
                <c:pt idx="10">
                  <c:v>573</c:v>
                </c:pt>
                <c:pt idx="11">
                  <c:v>600</c:v>
                </c:pt>
                <c:pt idx="12">
                  <c:v>600</c:v>
                </c:pt>
                <c:pt idx="13">
                  <c:v>600</c:v>
                </c:pt>
              </c:numCache>
            </c:numRef>
          </c:val>
          <c:extLst>
            <c:ext xmlns:c16="http://schemas.microsoft.com/office/drawing/2014/chart" uri="{C3380CC4-5D6E-409C-BE32-E72D297353CC}">
              <c16:uniqueId val="{00000003-2C5D-480B-BD7F-ECCEC73BB606}"/>
            </c:ext>
          </c:extLst>
        </c:ser>
        <c:ser>
          <c:idx val="4"/>
          <c:order val="4"/>
          <c:tx>
            <c:strRef>
              <c:f>'2.2. Demand Side Response'!$B$21</c:f>
              <c:strCache>
                <c:ptCount val="1"/>
                <c:pt idx="0">
                  <c:v>No limit</c:v>
                </c:pt>
              </c:strCache>
            </c:strRef>
          </c:tx>
          <c:spPr>
            <a:solidFill>
              <a:schemeClr val="accent5"/>
            </a:solidFill>
            <a:ln>
              <a:noFill/>
            </a:ln>
            <a:effectLst/>
          </c:spPr>
          <c:invertIfNegative val="0"/>
          <c:val>
            <c:numRef>
              <c:f>'2.2. Demand Side Response'!$C$21:$P$21</c:f>
              <c:numCache>
                <c:formatCode>0</c:formatCode>
                <c:ptCount val="14"/>
                <c:pt idx="0">
                  <c:v>156</c:v>
                </c:pt>
                <c:pt idx="1">
                  <c:v>167</c:v>
                </c:pt>
                <c:pt idx="2">
                  <c:v>179</c:v>
                </c:pt>
                <c:pt idx="3">
                  <c:v>191</c:v>
                </c:pt>
                <c:pt idx="4">
                  <c:v>205</c:v>
                </c:pt>
                <c:pt idx="5">
                  <c:v>218</c:v>
                </c:pt>
                <c:pt idx="6">
                  <c:v>232</c:v>
                </c:pt>
                <c:pt idx="7">
                  <c:v>246</c:v>
                </c:pt>
                <c:pt idx="8">
                  <c:v>259</c:v>
                </c:pt>
                <c:pt idx="9">
                  <c:v>273</c:v>
                </c:pt>
                <c:pt idx="10">
                  <c:v>286</c:v>
                </c:pt>
                <c:pt idx="11">
                  <c:v>300</c:v>
                </c:pt>
                <c:pt idx="12">
                  <c:v>300</c:v>
                </c:pt>
                <c:pt idx="13">
                  <c:v>300</c:v>
                </c:pt>
              </c:numCache>
            </c:numRef>
          </c:val>
          <c:extLst>
            <c:ext xmlns:c16="http://schemas.microsoft.com/office/drawing/2014/chart" uri="{C3380CC4-5D6E-409C-BE32-E72D297353CC}">
              <c16:uniqueId val="{00000004-2C5D-480B-BD7F-ECCEC73BB606}"/>
            </c:ext>
          </c:extLst>
        </c:ser>
        <c:dLbls>
          <c:showLegendKey val="0"/>
          <c:showVal val="0"/>
          <c:showCatName val="0"/>
          <c:showSerName val="0"/>
          <c:showPercent val="0"/>
          <c:showBubbleSize val="0"/>
        </c:dLbls>
        <c:gapWidth val="150"/>
        <c:overlap val="100"/>
        <c:axId val="389989120"/>
        <c:axId val="389991040"/>
      </c:barChart>
      <c:scatterChart>
        <c:scatterStyle val="lineMarker"/>
        <c:varyColors val="0"/>
        <c:ser>
          <c:idx val="5"/>
          <c:order val="5"/>
          <c:tx>
            <c:strRef>
              <c:f>'2.2. Demand Side Response'!$B$16</c:f>
              <c:strCache>
                <c:ptCount val="1"/>
                <c:pt idx="0">
                  <c:v>Total shedding capacity (including the ones participating to the ancillary services)</c:v>
                </c:pt>
              </c:strCache>
            </c:strRef>
          </c:tx>
          <c:spPr>
            <a:ln w="25400" cap="rnd">
              <a:noFill/>
              <a:round/>
            </a:ln>
            <a:effectLst/>
          </c:spPr>
          <c:marker>
            <c:symbol val="circle"/>
            <c:size val="7"/>
            <c:spPr>
              <a:solidFill>
                <a:schemeClr val="tx1"/>
              </a:solidFill>
              <a:ln w="9525">
                <a:solidFill>
                  <a:schemeClr val="tx1"/>
                </a:solidFill>
              </a:ln>
              <a:effectLst/>
            </c:spPr>
          </c:marker>
          <c:yVal>
            <c:numRef>
              <c:f>'2.2. Demand Side Response'!$C$16:$P$16</c:f>
              <c:numCache>
                <c:formatCode>_ * #,##0_ ;_ * \-#,##0_ ;_ * "-"??_ ;_ @_ </c:formatCode>
                <c:ptCount val="14"/>
                <c:pt idx="0">
                  <c:v>1448</c:v>
                </c:pt>
                <c:pt idx="1">
                  <c:v>1521</c:v>
                </c:pt>
                <c:pt idx="2" formatCode="0">
                  <c:v>1599</c:v>
                </c:pt>
                <c:pt idx="3" formatCode="0">
                  <c:v>1682</c:v>
                </c:pt>
                <c:pt idx="4" formatCode="0">
                  <c:v>1772</c:v>
                </c:pt>
                <c:pt idx="5" formatCode="0">
                  <c:v>1863</c:v>
                </c:pt>
                <c:pt idx="6" formatCode="0">
                  <c:v>1953</c:v>
                </c:pt>
                <c:pt idx="7" formatCode="0">
                  <c:v>2044</c:v>
                </c:pt>
                <c:pt idx="8" formatCode="0">
                  <c:v>2135</c:v>
                </c:pt>
                <c:pt idx="9" formatCode="0">
                  <c:v>2226</c:v>
                </c:pt>
                <c:pt idx="10" formatCode="0">
                  <c:v>2316</c:v>
                </c:pt>
                <c:pt idx="11" formatCode="0">
                  <c:v>2407</c:v>
                </c:pt>
                <c:pt idx="12" formatCode="0">
                  <c:v>2407</c:v>
                </c:pt>
                <c:pt idx="13" formatCode="0">
                  <c:v>2407</c:v>
                </c:pt>
              </c:numCache>
            </c:numRef>
          </c:yVal>
          <c:smooth val="0"/>
          <c:extLst>
            <c:ext xmlns:c16="http://schemas.microsoft.com/office/drawing/2014/chart" uri="{C3380CC4-5D6E-409C-BE32-E72D297353CC}">
              <c16:uniqueId val="{00000005-2C5D-480B-BD7F-ECCEC73BB606}"/>
            </c:ext>
          </c:extLst>
        </c:ser>
        <c:dLbls>
          <c:showLegendKey val="0"/>
          <c:showVal val="0"/>
          <c:showCatName val="0"/>
          <c:showSerName val="0"/>
          <c:showPercent val="0"/>
          <c:showBubbleSize val="0"/>
        </c:dLbls>
        <c:axId val="389989120"/>
        <c:axId val="389991040"/>
      </c:scatterChart>
      <c:catAx>
        <c:axId val="38998912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nl-BE"/>
          </a:p>
        </c:txPr>
        <c:crossAx val="389991040"/>
        <c:crosses val="autoZero"/>
        <c:auto val="1"/>
        <c:lblAlgn val="ctr"/>
        <c:lblOffset val="100"/>
        <c:noMultiLvlLbl val="0"/>
      </c:catAx>
      <c:valAx>
        <c:axId val="389991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GB" sz="1400"/>
                  <a:t>[MW]</a:t>
                </a:r>
              </a:p>
            </c:rich>
          </c:tx>
          <c:layout>
            <c:manualLayout>
              <c:xMode val="edge"/>
              <c:yMode val="edge"/>
              <c:x val="3.352022599239154E-3"/>
              <c:y val="0.33221787711899942"/>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nl-BE"/>
          </a:p>
        </c:txPr>
        <c:crossAx val="389989120"/>
        <c:crosses val="autoZero"/>
        <c:crossBetween val="between"/>
      </c:valAx>
      <c:spPr>
        <a:noFill/>
        <a:ln>
          <a:noFill/>
        </a:ln>
        <a:effectLst/>
      </c:spPr>
    </c:plotArea>
    <c:legend>
      <c:legendPos val="r"/>
      <c:layout>
        <c:manualLayout>
          <c:xMode val="edge"/>
          <c:yMode val="edge"/>
          <c:x val="0.74807577366472677"/>
          <c:y val="0.19588503638574958"/>
          <c:w val="0.20574885404885904"/>
          <c:h val="0.6782568377328910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Shifting capacity [GWh/day in winter period]</a:t>
            </a:r>
          </a:p>
        </c:rich>
      </c:tx>
      <c:layout>
        <c:manualLayout>
          <c:xMode val="edge"/>
          <c:yMode val="edge"/>
          <c:x val="0.39710491009802851"/>
          <c:y val="5.565180990819903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8.8101355522613167E-2"/>
          <c:y val="0.15296731805412708"/>
          <c:w val="0.89136202047832258"/>
          <c:h val="0.7396334572815545"/>
        </c:manualLayout>
      </c:layout>
      <c:lineChart>
        <c:grouping val="standard"/>
        <c:varyColors val="0"/>
        <c:ser>
          <c:idx val="0"/>
          <c:order val="0"/>
          <c:tx>
            <c:strRef>
              <c:f>'2.2. Demand Side Response'!$B$47</c:f>
              <c:strCache>
                <c:ptCount val="1"/>
                <c:pt idx="0">
                  <c:v>Total shifting capacity [GWh/day in winter period]</c:v>
                </c:pt>
              </c:strCache>
            </c:strRef>
          </c:tx>
          <c:spPr>
            <a:ln w="19050" cap="rnd">
              <a:solidFill>
                <a:schemeClr val="tx1"/>
              </a:solidFill>
              <a:prstDash val="sysDash"/>
              <a:round/>
            </a:ln>
            <a:effectLst/>
          </c:spPr>
          <c:marker>
            <c:symbol val="circle"/>
            <c:size val="5"/>
            <c:spPr>
              <a:solidFill>
                <a:schemeClr val="tx1"/>
              </a:solidFill>
              <a:ln w="19050">
                <a:solidFill>
                  <a:schemeClr val="tx1"/>
                </a:solidFill>
                <a:prstDash val="sysDash"/>
              </a:ln>
              <a:effectLst/>
            </c:spPr>
          </c:marker>
          <c:cat>
            <c:numRef>
              <c:f>'2.2. Demand Side Response'!$C$46:$P$46</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numCache>
            </c:numRef>
          </c:cat>
          <c:val>
            <c:numRef>
              <c:f>'2.2. Demand Side Response'!$C$47:$P$47</c:f>
              <c:numCache>
                <c:formatCode>_ * #,##0_ ;_ * \-#,##0_ ;_ * "-"??_ ;_ @_ </c:formatCode>
                <c:ptCount val="14"/>
                <c:pt idx="0">
                  <c:v>0</c:v>
                </c:pt>
                <c:pt idx="1">
                  <c:v>0</c:v>
                </c:pt>
                <c:pt idx="2" formatCode="_ * #,##0.0_ ;_ * \-#,##0.0_ ;_ * &quot;-&quot;??_ ;_ @_ ">
                  <c:v>0.1</c:v>
                </c:pt>
                <c:pt idx="3" formatCode="_ * #,##0.0_ ;_ * \-#,##0.0_ ;_ * &quot;-&quot;??_ ;_ @_ ">
                  <c:v>0.2</c:v>
                </c:pt>
                <c:pt idx="4" formatCode="_ * #,##0.0_ ;_ * \-#,##0.0_ ;_ * &quot;-&quot;??_ ;_ @_ ">
                  <c:v>0.30000000000000004</c:v>
                </c:pt>
                <c:pt idx="5" formatCode="_ * #,##0.0_ ;_ * \-#,##0.0_ ;_ * &quot;-&quot;??_ ;_ @_ ">
                  <c:v>0.4</c:v>
                </c:pt>
                <c:pt idx="6" formatCode="_ * #,##0.0_ ;_ * \-#,##0.0_ ;_ * &quot;-&quot;??_ ;_ @_ ">
                  <c:v>0.5</c:v>
                </c:pt>
                <c:pt idx="7" formatCode="_ * #,##0.0_ ;_ * \-#,##0.0_ ;_ * &quot;-&quot;??_ ;_ @_ ">
                  <c:v>0.7</c:v>
                </c:pt>
                <c:pt idx="8" formatCode="_ * #,##0.0_ ;_ * \-#,##0.0_ ;_ * &quot;-&quot;??_ ;_ @_ ">
                  <c:v>0.89999999999999991</c:v>
                </c:pt>
                <c:pt idx="9" formatCode="_ * #,##0.0_ ;_ * \-#,##0.0_ ;_ * &quot;-&quot;??_ ;_ @_ ">
                  <c:v>1.0999999999999999</c:v>
                </c:pt>
                <c:pt idx="10" formatCode="_ * #,##0.0_ ;_ * \-#,##0.0_ ;_ * &quot;-&quot;??_ ;_ @_ ">
                  <c:v>1.2999999999999998</c:v>
                </c:pt>
                <c:pt idx="11" formatCode="_ * #,##0.0_ ;_ * \-#,##0.0_ ;_ * &quot;-&quot;??_ ;_ @_ ">
                  <c:v>1.5</c:v>
                </c:pt>
                <c:pt idx="12" formatCode="_ * #,##0.0_ ;_ * \-#,##0.0_ ;_ * &quot;-&quot;??_ ;_ @_ ">
                  <c:v>1.5</c:v>
                </c:pt>
                <c:pt idx="13" formatCode="_ * #,##0.0_ ;_ * \-#,##0.0_ ;_ * &quot;-&quot;??_ ;_ @_ ">
                  <c:v>1.5</c:v>
                </c:pt>
              </c:numCache>
            </c:numRef>
          </c:val>
          <c:smooth val="0"/>
          <c:extLst>
            <c:ext xmlns:c16="http://schemas.microsoft.com/office/drawing/2014/chart" uri="{C3380CC4-5D6E-409C-BE32-E72D297353CC}">
              <c16:uniqueId val="{00000000-6473-4B1A-B39A-6F4C9726DFEB}"/>
            </c:ext>
          </c:extLst>
        </c:ser>
        <c:dLbls>
          <c:showLegendKey val="0"/>
          <c:showVal val="0"/>
          <c:showCatName val="0"/>
          <c:showSerName val="0"/>
          <c:showPercent val="0"/>
          <c:showBubbleSize val="0"/>
        </c:dLbls>
        <c:marker val="1"/>
        <c:smooth val="0"/>
        <c:axId val="391514752"/>
        <c:axId val="391516928"/>
      </c:lineChart>
      <c:catAx>
        <c:axId val="39151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nl-BE"/>
          </a:p>
        </c:txPr>
        <c:crossAx val="391516928"/>
        <c:crosses val="autoZero"/>
        <c:auto val="1"/>
        <c:lblAlgn val="ctr"/>
        <c:lblOffset val="100"/>
        <c:noMultiLvlLbl val="0"/>
      </c:catAx>
      <c:valAx>
        <c:axId val="391516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nl-BE" sz="1400"/>
                  <a:t>[GWh/day in winter period]</a:t>
                </a:r>
              </a:p>
            </c:rich>
          </c:tx>
          <c:layout>
            <c:manualLayout>
              <c:xMode val="edge"/>
              <c:yMode val="edge"/>
              <c:x val="1.0616814197010837E-2"/>
              <c:y val="0.16339644498080555"/>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B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nl-BE"/>
          </a:p>
        </c:txPr>
        <c:crossAx val="3915147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png"/><Relationship Id="rId1" Type="http://schemas.openxmlformats.org/officeDocument/2006/relationships/hyperlink" Target="#Contents!A1"/><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1</xdr:col>
      <xdr:colOff>83344</xdr:colOff>
      <xdr:row>0</xdr:row>
      <xdr:rowOff>95252</xdr:rowOff>
    </xdr:from>
    <xdr:to>
      <xdr:col>4</xdr:col>
      <xdr:colOff>1023258</xdr:colOff>
      <xdr:row>4</xdr:row>
      <xdr:rowOff>134976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401" y="95252"/>
          <a:ext cx="2627200" cy="8996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248709</xdr:colOff>
      <xdr:row>1</xdr:row>
      <xdr:rowOff>285838</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31080" y="182880"/>
          <a:ext cx="248709" cy="285838"/>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119743</xdr:colOff>
      <xdr:row>0</xdr:row>
      <xdr:rowOff>180672</xdr:rowOff>
    </xdr:from>
    <xdr:to>
      <xdr:col>3</xdr:col>
      <xdr:colOff>367393</xdr:colOff>
      <xdr:row>1</xdr:row>
      <xdr:rowOff>241148</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09257" y="180672"/>
          <a:ext cx="247650" cy="245533"/>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119743</xdr:colOff>
      <xdr:row>0</xdr:row>
      <xdr:rowOff>180672</xdr:rowOff>
    </xdr:from>
    <xdr:to>
      <xdr:col>3</xdr:col>
      <xdr:colOff>367393</xdr:colOff>
      <xdr:row>1</xdr:row>
      <xdr:rowOff>241148</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20143" y="180672"/>
          <a:ext cx="247650" cy="243356"/>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116416</xdr:colOff>
      <xdr:row>1</xdr:row>
      <xdr:rowOff>21168</xdr:rowOff>
    </xdr:from>
    <xdr:to>
      <xdr:col>3</xdr:col>
      <xdr:colOff>364066</xdr:colOff>
      <xdr:row>1</xdr:row>
      <xdr:rowOff>268818</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21766" y="202143"/>
          <a:ext cx="247650"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1638300</xdr:colOff>
      <xdr:row>21</xdr:row>
      <xdr:rowOff>133351</xdr:rowOff>
    </xdr:from>
    <xdr:to>
      <xdr:col>17</xdr:col>
      <xdr:colOff>647700</xdr:colOff>
      <xdr:row>49</xdr:row>
      <xdr:rowOff>137555</xdr:rowOff>
    </xdr:to>
    <xdr:graphicFrame macro="">
      <xdr:nvGraphicFramePr>
        <xdr:cNvPr id="2" name="Chart 1">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205343</xdr:colOff>
      <xdr:row>0</xdr:row>
      <xdr:rowOff>143742</xdr:rowOff>
    </xdr:from>
    <xdr:to>
      <xdr:col>6</xdr:col>
      <xdr:colOff>454052</xdr:colOff>
      <xdr:row>1</xdr:row>
      <xdr:rowOff>251712</xdr:rowOff>
    </xdr:to>
    <xdr:pic>
      <xdr:nvPicPr>
        <xdr:cNvPr id="3" name="Picture 2" descr="C:\Users\IBF250\AppData\Local\Microsoft\Windows\Temporary Internet Files\Content.IE5\3CVEKPUG\Home_font_awesome.svg[1].png">
          <a:hlinkClick xmlns:r="http://schemas.openxmlformats.org/officeDocument/2006/relationships" r:id="rId2"/>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54834" y="143742"/>
          <a:ext cx="248709" cy="288079"/>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62</xdr:row>
      <xdr:rowOff>15101</xdr:rowOff>
    </xdr:from>
    <xdr:to>
      <xdr:col>5</xdr:col>
      <xdr:colOff>503465</xdr:colOff>
      <xdr:row>71</xdr:row>
      <xdr:rowOff>1984</xdr:rowOff>
    </xdr:to>
    <xdr:pic>
      <xdr:nvPicPr>
        <xdr:cNvPr id="6" name="Picture 5"/>
        <xdr:cNvPicPr>
          <a:picLocks noChangeAspect="1"/>
        </xdr:cNvPicPr>
      </xdr:nvPicPr>
      <xdr:blipFill>
        <a:blip xmlns:r="http://schemas.openxmlformats.org/officeDocument/2006/relationships" r:embed="rId4"/>
        <a:stretch>
          <a:fillRect/>
        </a:stretch>
      </xdr:blipFill>
      <xdr:spPr>
        <a:xfrm>
          <a:off x="190501" y="12626201"/>
          <a:ext cx="7304314" cy="1701383"/>
        </a:xfrm>
        <a:prstGeom prst="rect">
          <a:avLst/>
        </a:prstGeom>
        <a:ln>
          <a:solidFill>
            <a:sysClr val="windowText" lastClr="000000"/>
          </a:solidFill>
        </a:ln>
      </xdr:spPr>
    </xdr:pic>
    <xdr:clientData/>
  </xdr:twoCellAnchor>
  <xdr:twoCellAnchor editAs="oneCell">
    <xdr:from>
      <xdr:col>1</xdr:col>
      <xdr:colOff>1</xdr:colOff>
      <xdr:row>74</xdr:row>
      <xdr:rowOff>97972</xdr:rowOff>
    </xdr:from>
    <xdr:to>
      <xdr:col>5</xdr:col>
      <xdr:colOff>498242</xdr:colOff>
      <xdr:row>81</xdr:row>
      <xdr:rowOff>179616</xdr:rowOff>
    </xdr:to>
    <xdr:pic>
      <xdr:nvPicPr>
        <xdr:cNvPr id="7" name="Picture 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0501" y="14995072"/>
          <a:ext cx="7299091" cy="1415143"/>
        </a:xfrm>
        <a:prstGeom prst="rect">
          <a:avLst/>
        </a:prstGeom>
        <a:ln>
          <a:solidFill>
            <a:sysClr val="windowText" lastClr="000000"/>
          </a:solidFill>
          <a:prstDash val="soli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84955</xdr:colOff>
      <xdr:row>1</xdr:row>
      <xdr:rowOff>963</xdr:rowOff>
    </xdr:from>
    <xdr:to>
      <xdr:col>3</xdr:col>
      <xdr:colOff>332605</xdr:colOff>
      <xdr:row>1</xdr:row>
      <xdr:rowOff>250730</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3335" y="183843"/>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3002974</xdr:colOff>
      <xdr:row>55</xdr:row>
      <xdr:rowOff>111528</xdr:rowOff>
    </xdr:from>
    <xdr:to>
      <xdr:col>17</xdr:col>
      <xdr:colOff>587087</xdr:colOff>
      <xdr:row>71</xdr:row>
      <xdr:rowOff>90747</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156278</xdr:colOff>
      <xdr:row>1</xdr:row>
      <xdr:rowOff>37387</xdr:rowOff>
    </xdr:from>
    <xdr:to>
      <xdr:col>6</xdr:col>
      <xdr:colOff>403928</xdr:colOff>
      <xdr:row>1</xdr:row>
      <xdr:rowOff>287154</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63260" y="217496"/>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7</xdr:col>
      <xdr:colOff>987828</xdr:colOff>
      <xdr:row>13</xdr:row>
      <xdr:rowOff>326642</xdr:rowOff>
    </xdr:from>
    <xdr:to>
      <xdr:col>21</xdr:col>
      <xdr:colOff>329524</xdr:colOff>
      <xdr:row>28</xdr:row>
      <xdr:rowOff>12868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1090553</xdr:colOff>
      <xdr:row>34</xdr:row>
      <xdr:rowOff>188272</xdr:rowOff>
    </xdr:from>
    <xdr:to>
      <xdr:col>17</xdr:col>
      <xdr:colOff>382981</xdr:colOff>
      <xdr:row>51</xdr:row>
      <xdr:rowOff>19050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1007427</xdr:colOff>
      <xdr:row>55</xdr:row>
      <xdr:rowOff>48441</xdr:rowOff>
    </xdr:from>
    <xdr:to>
      <xdr:col>17</xdr:col>
      <xdr:colOff>299855</xdr:colOff>
      <xdr:row>71</xdr:row>
      <xdr:rowOff>106136</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5597236</xdr:colOff>
      <xdr:row>22</xdr:row>
      <xdr:rowOff>138545</xdr:rowOff>
    </xdr:from>
    <xdr:to>
      <xdr:col>19</xdr:col>
      <xdr:colOff>762000</xdr:colOff>
      <xdr:row>43</xdr:row>
      <xdr:rowOff>52810</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5597236</xdr:colOff>
      <xdr:row>48</xdr:row>
      <xdr:rowOff>61356</xdr:rowOff>
    </xdr:from>
    <xdr:to>
      <xdr:col>16</xdr:col>
      <xdr:colOff>277090</xdr:colOff>
      <xdr:row>65</xdr:row>
      <xdr:rowOff>151411</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141514</xdr:colOff>
      <xdr:row>1</xdr:row>
      <xdr:rowOff>21772</xdr:rowOff>
    </xdr:from>
    <xdr:to>
      <xdr:col>2</xdr:col>
      <xdr:colOff>392339</xdr:colOff>
      <xdr:row>1</xdr:row>
      <xdr:rowOff>269422</xdr:rowOff>
    </xdr:to>
    <xdr:pic>
      <xdr:nvPicPr>
        <xdr:cNvPr id="6" name="Picture 5" descr="C:\Users\IBF250\AppData\Local\Microsoft\Windows\Temporary Internet Files\Content.IE5\3CVEKPUG\Home_font_awesome.svg[1].png">
          <a:hlinkClick xmlns:r="http://schemas.openxmlformats.org/officeDocument/2006/relationships" r:id="rId3"/>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54285" y="206829"/>
          <a:ext cx="250825"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77259</xdr:colOff>
      <xdr:row>1</xdr:row>
      <xdr:rowOff>19049</xdr:rowOff>
    </xdr:from>
    <xdr:to>
      <xdr:col>2</xdr:col>
      <xdr:colOff>325968</xdr:colOff>
      <xdr:row>2</xdr:row>
      <xdr:rowOff>2328</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7134" y="209549"/>
          <a:ext cx="248709" cy="288079"/>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183572</xdr:colOff>
      <xdr:row>1</xdr:row>
      <xdr:rowOff>13263</xdr:rowOff>
    </xdr:from>
    <xdr:to>
      <xdr:col>2</xdr:col>
      <xdr:colOff>432281</xdr:colOff>
      <xdr:row>1</xdr:row>
      <xdr:rowOff>296330</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88772" y="193372"/>
          <a:ext cx="248709" cy="2830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166906</xdr:colOff>
      <xdr:row>1</xdr:row>
      <xdr:rowOff>10084</xdr:rowOff>
    </xdr:from>
    <xdr:to>
      <xdr:col>4</xdr:col>
      <xdr:colOff>415615</xdr:colOff>
      <xdr:row>1</xdr:row>
      <xdr:rowOff>298163</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96624" y="189378"/>
          <a:ext cx="248709" cy="288079"/>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estorage-project.eu/wp-content/uploads/2013/06/eStorage-D3.2-Value-of-storage.pdf" TargetMode="External"/><Relationship Id="rId13" Type="http://schemas.openxmlformats.org/officeDocument/2006/relationships/drawing" Target="../drawings/drawing10.xml"/><Relationship Id="rId3" Type="http://schemas.openxmlformats.org/officeDocument/2006/relationships/hyperlink" Target="https://www.sciencedirect.com/science/article/pii/S0960148118312059" TargetMode="External"/><Relationship Id="rId7" Type="http://schemas.openxmlformats.org/officeDocument/2006/relationships/hyperlink" Target="https://www.creg.be/sites/default/files/assets/Consult/2018/1718/RA1718-Annex2.7.pdf" TargetMode="External"/><Relationship Id="rId12" Type="http://schemas.openxmlformats.org/officeDocument/2006/relationships/printerSettings" Target="../printerSettings/printerSettings10.bin"/><Relationship Id="rId2" Type="http://schemas.openxmlformats.org/officeDocument/2006/relationships/hyperlink" Target="https://www.agora-energiewende.de/fileadmin2/Projekte/2017/Flexibility_in_thermal_plants/115_flexibility-report-WEB.pdf" TargetMode="External"/><Relationship Id="rId1" Type="http://schemas.openxmlformats.org/officeDocument/2006/relationships/hyperlink" Target="http://www.anev.org/wp-content/uploads/2018/02/180216-Wind-Energy-Ancillary-Services-ANEV-Italy_Vestas.pdf" TargetMode="External"/><Relationship Id="rId6" Type="http://schemas.openxmlformats.org/officeDocument/2006/relationships/hyperlink" Target="https://ac.els-cdn.com/S0306261915012167/1-s2.0-S0306261915012167-main.pdf?_tid=52eeb980-f5b2-43f0-8d14-83cd9f435f58&amp;acdnat=1546889876_5b2bf335e121403ca7dc9296eaf88b19" TargetMode="External"/><Relationship Id="rId11" Type="http://schemas.openxmlformats.org/officeDocument/2006/relationships/hyperlink" Target="https://www.cire.pl/pliki/2/2018/13___niewinski.pdf" TargetMode="External"/><Relationship Id="rId5" Type="http://schemas.openxmlformats.org/officeDocument/2006/relationships/hyperlink" Target="http://smartnet-project.eu/wp-content/uploads/2017/05/D1.2_20170522_V1.1.pdf" TargetMode="External"/><Relationship Id="rId10" Type="http://schemas.openxmlformats.org/officeDocument/2006/relationships/hyperlink" Target="https://www.elia.be/~/media/files/Elia/Products-and-services/Strategic-Reserve/Elia_Market%20Response_Implementation%20report.pdf" TargetMode="External"/><Relationship Id="rId4" Type="http://schemas.openxmlformats.org/officeDocument/2006/relationships/hyperlink" Target="https://ens.dk/sites/ens.dk/files/Globalcooperation/flexibility_in_the_power_system_v23-lri.pdf" TargetMode="External"/><Relationship Id="rId9" Type="http://schemas.openxmlformats.org/officeDocument/2006/relationships/hyperlink" Target="https://ac.els-cdn.com/S0360544214001534/1-s2.0-S0360544214001534-main.pdf?_tid=d4fce1a0-6f34-465d-9c4f-523e95750e30&amp;acdnat=1546943860_20cd8cd6d9355dd840de7e4fd94255bb"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elia.be/en/public-consultation/20200603_public-consultation-on-the-methodology-of-volumes-of-strategic-reserve-for-winter-2021-2022"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plan.be/publications/publication-2009-fr-perspectives_economiques_2020_2025_version_de_juin_2020" TargetMode="External"/><Relationship Id="rId2" Type="http://schemas.openxmlformats.org/officeDocument/2006/relationships/hyperlink" Target="https://www.elia.be/-/media/project/elia/elia-site/public-consultations/2020/20200603_total-electricity-demand-forecasting_en.pdf" TargetMode="External"/><Relationship Id="rId1" Type="http://schemas.openxmlformats.org/officeDocument/2006/relationships/hyperlink" Target="https://app.powerbi.com/view?r=eyJrIjoiNTdkMzUzNmMtMGIwMy00YTJlLThhZDAtMTc0ZTE1OTU4ZjdlIiwidCI6ImUxZDBhZDNjLTk0MmItNDkyOC05MDgyLTU5NzgxMWRkYTAwZiIsImMiOjh9&amp;pageName=ReportSectionfe23cb0f5c5771a5168d"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iea.org/topics/world-energy-outlook"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rtbf.be/info/regions/liege/detail_un-troisieme-bassin-a-coo-ou-le-retour-d-une-arlesienne?id=9383349" TargetMode="External"/><Relationship Id="rId3" Type="http://schemas.openxmlformats.org/officeDocument/2006/relationships/hyperlink" Target="https://www.energyville.be/sites/energyville/files/downloads/2020/20200918_fullpresentation_0.pdf" TargetMode="External"/><Relationship Id="rId7" Type="http://schemas.openxmlformats.org/officeDocument/2006/relationships/hyperlink" Target="https://economie.fgov.be/sites/default/files/Files/Energy/Seuils-investissements-CREG-Feedback-PwC-20200207.pdf" TargetMode="External"/><Relationship Id="rId2" Type="http://schemas.openxmlformats.org/officeDocument/2006/relationships/hyperlink" Target="https://www.cre.fr/content/download/21610/275050" TargetMode="External"/><Relationship Id="rId1" Type="http://schemas.openxmlformats.org/officeDocument/2006/relationships/hyperlink" Target="https://www.ademe.fr/sites/default/files/assets/documents/effacement-consommation-electrique-france_2017-synthese.pdf" TargetMode="External"/><Relationship Id="rId6" Type="http://schemas.openxmlformats.org/officeDocument/2006/relationships/hyperlink" Target="https://www.semcommittee.com/sites/semc/files/media-files/SEM-18-156a%20Poyry%20Report%20-%20Cost%20of%20New%20Entrant%20Peaking%20Plant%20and%20Combined%20Cycle%20Plant%20in%20I-SEM.pdf" TargetMode="External"/><Relationship Id="rId11" Type="http://schemas.openxmlformats.org/officeDocument/2006/relationships/drawing" Target="../drawings/drawing8.xml"/><Relationship Id="rId5" Type="http://schemas.openxmlformats.org/officeDocument/2006/relationships/hyperlink" Target="https://ec.europa.eu/energy/sites/ener/files/documents/2018_06_27_technology_pathways_-_finalreportmain2.pdf" TargetMode="External"/><Relationship Id="rId10" Type="http://schemas.openxmlformats.org/officeDocument/2006/relationships/printerSettings" Target="../printerSettings/printerSettings8.bin"/><Relationship Id="rId4" Type="http://schemas.openxmlformats.org/officeDocument/2006/relationships/hyperlink" Target="https://setis.ec.europa.eu/system/files/ETRI_2014.pdf" TargetMode="External"/><Relationship Id="rId9" Type="http://schemas.openxmlformats.org/officeDocument/2006/relationships/hyperlink" Target="https://www.elia.be/-/media/project/elia/elia-site/public-consultations/2020/20200505_fichtner-report-cost-of-capacity-crm_en.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P39"/>
  <sheetViews>
    <sheetView showGridLines="0" tabSelected="1" zoomScaleNormal="100" workbookViewId="0">
      <selection activeCell="K20" sqref="K20"/>
    </sheetView>
  </sheetViews>
  <sheetFormatPr defaultRowHeight="15" x14ac:dyDescent="0.25"/>
  <cols>
    <col min="1" max="1" width="2.7109375" style="170" customWidth="1"/>
    <col min="2" max="2" width="4.7109375" customWidth="1"/>
    <col min="3" max="3" width="3" customWidth="1"/>
    <col min="4" max="4" width="16.85546875" customWidth="1"/>
    <col min="5" max="5" width="18.85546875" customWidth="1"/>
  </cols>
  <sheetData>
    <row r="2" spans="4:6" ht="26.25" x14ac:dyDescent="0.4">
      <c r="E2" s="51"/>
      <c r="F2" s="51" t="s">
        <v>539</v>
      </c>
    </row>
    <row r="3" spans="4:6" ht="9.75" customHeight="1" x14ac:dyDescent="0.25"/>
    <row r="4" spans="4:6" ht="18.75" x14ac:dyDescent="0.3">
      <c r="E4" s="1"/>
    </row>
    <row r="6" spans="4:6" ht="8.25" customHeight="1" x14ac:dyDescent="0.25"/>
    <row r="8" spans="4:6" x14ac:dyDescent="0.25">
      <c r="D8" t="s">
        <v>472</v>
      </c>
    </row>
    <row r="10" spans="4:6" x14ac:dyDescent="0.25">
      <c r="D10" t="s">
        <v>177</v>
      </c>
    </row>
    <row r="11" spans="4:6" x14ac:dyDescent="0.25">
      <c r="D11" s="66" t="s">
        <v>536</v>
      </c>
    </row>
    <row r="12" spans="4:6" x14ac:dyDescent="0.25">
      <c r="D12" s="32"/>
    </row>
    <row r="13" spans="4:6" x14ac:dyDescent="0.25">
      <c r="D13" s="38" t="s">
        <v>341</v>
      </c>
    </row>
    <row r="14" spans="4:6" x14ac:dyDescent="0.25">
      <c r="D14" s="32" t="s">
        <v>562</v>
      </c>
    </row>
    <row r="15" spans="4:6" x14ac:dyDescent="0.25">
      <c r="D15" s="32"/>
    </row>
    <row r="16" spans="4:6" x14ac:dyDescent="0.25">
      <c r="D16" s="12"/>
    </row>
    <row r="17" spans="2:7" x14ac:dyDescent="0.25">
      <c r="B17" s="548" t="s">
        <v>0</v>
      </c>
      <c r="C17" s="548"/>
      <c r="D17" s="548"/>
      <c r="E17" s="548"/>
      <c r="F17" s="548"/>
      <c r="G17" s="548"/>
    </row>
    <row r="18" spans="2:7" ht="12.6" customHeight="1" x14ac:dyDescent="0.25">
      <c r="C18" s="29"/>
      <c r="D18" s="29"/>
      <c r="E18" s="29"/>
      <c r="F18" s="29"/>
    </row>
    <row r="19" spans="2:7" s="170" customFormat="1" ht="13.9" customHeight="1" x14ac:dyDescent="0.25">
      <c r="C19" s="39" t="s">
        <v>473</v>
      </c>
    </row>
    <row r="20" spans="2:7" s="170" customFormat="1" ht="13.9" customHeight="1" x14ac:dyDescent="0.25">
      <c r="C20" s="39"/>
      <c r="D20" s="171" t="s">
        <v>474</v>
      </c>
    </row>
    <row r="21" spans="2:7" s="170" customFormat="1" ht="13.9" customHeight="1" x14ac:dyDescent="0.25">
      <c r="C21" s="39"/>
      <c r="D21" s="171" t="s">
        <v>445</v>
      </c>
    </row>
    <row r="22" spans="2:7" s="170" customFormat="1" ht="13.9" customHeight="1" x14ac:dyDescent="0.25">
      <c r="C22" s="39"/>
      <c r="D22" s="171" t="s">
        <v>446</v>
      </c>
    </row>
    <row r="23" spans="2:7" s="170" customFormat="1" ht="5.45" customHeight="1" x14ac:dyDescent="0.25">
      <c r="C23" s="39"/>
    </row>
    <row r="24" spans="2:7" s="170" customFormat="1" ht="13.9" customHeight="1" x14ac:dyDescent="0.25">
      <c r="C24" s="39" t="s">
        <v>447</v>
      </c>
    </row>
    <row r="25" spans="2:7" s="170" customFormat="1" ht="13.9" customHeight="1" x14ac:dyDescent="0.25">
      <c r="C25" s="39"/>
      <c r="D25" s="171" t="s">
        <v>448</v>
      </c>
    </row>
    <row r="26" spans="2:7" s="170" customFormat="1" ht="13.9" customHeight="1" x14ac:dyDescent="0.25">
      <c r="C26" s="39"/>
      <c r="D26" s="171" t="s">
        <v>449</v>
      </c>
    </row>
    <row r="27" spans="2:7" ht="6" customHeight="1" x14ac:dyDescent="0.25">
      <c r="C27" s="142"/>
      <c r="D27" s="142"/>
    </row>
    <row r="28" spans="2:7" x14ac:dyDescent="0.25">
      <c r="C28" s="423" t="s">
        <v>450</v>
      </c>
      <c r="D28" s="423"/>
    </row>
    <row r="29" spans="2:7" x14ac:dyDescent="0.25">
      <c r="C29" s="63"/>
      <c r="D29" s="171" t="s">
        <v>451</v>
      </c>
    </row>
    <row r="30" spans="2:7" x14ac:dyDescent="0.25">
      <c r="C30" s="63"/>
      <c r="D30" s="171" t="s">
        <v>452</v>
      </c>
    </row>
    <row r="31" spans="2:7" x14ac:dyDescent="0.25">
      <c r="C31" s="142"/>
      <c r="D31" s="171" t="s">
        <v>520</v>
      </c>
    </row>
    <row r="32" spans="2:7" x14ac:dyDescent="0.25">
      <c r="C32" s="142"/>
      <c r="D32" s="171" t="s">
        <v>521</v>
      </c>
    </row>
    <row r="33" spans="3:16" s="170" customFormat="1" x14ac:dyDescent="0.25">
      <c r="C33" s="142"/>
    </row>
    <row r="34" spans="3:16" x14ac:dyDescent="0.25">
      <c r="C34" s="39" t="s">
        <v>309</v>
      </c>
      <c r="D34" s="142"/>
      <c r="P34" s="39"/>
    </row>
    <row r="35" spans="3:16" s="170" customFormat="1" x14ac:dyDescent="0.25">
      <c r="C35" s="63"/>
      <c r="D35" s="63" t="s">
        <v>461</v>
      </c>
    </row>
    <row r="36" spans="3:16" s="170" customFormat="1" x14ac:dyDescent="0.25">
      <c r="C36" s="63"/>
      <c r="D36" s="63"/>
    </row>
    <row r="37" spans="3:16" x14ac:dyDescent="0.25">
      <c r="C37" s="39" t="s">
        <v>460</v>
      </c>
      <c r="D37" s="170"/>
    </row>
    <row r="38" spans="3:16" x14ac:dyDescent="0.25">
      <c r="C38" s="52"/>
      <c r="D38" s="430" t="s">
        <v>469</v>
      </c>
    </row>
    <row r="39" spans="3:16" x14ac:dyDescent="0.25">
      <c r="D39" s="47"/>
    </row>
  </sheetData>
  <mergeCells count="1">
    <mergeCell ref="B17:G17"/>
  </mergeCells>
  <hyperlinks>
    <hyperlink ref="D20" location="'1.1. Ind. mod. thermal prod. '!A1" display="1.1. Invidividually modelled thermal generation "/>
    <hyperlink ref="D21" location="'1.2. Renewable and non-CIPU'!A1" display="1.2. Renewable energy sources and non-CIPU thermal units"/>
    <hyperlink ref="D22" location="'1.3. Storage'!A1" display="1.3. Storage"/>
    <hyperlink ref="D25" location="'2.1. Tot. elec. demand'!A1" display="2.1. Total electricity demand"/>
    <hyperlink ref="D26" location="'2.2. Demand Side Response'!A1" display="2.2. Demand Side Response"/>
    <hyperlink ref="D35" location="'4.1. Flow based domains'!A1" display="4.1. Main assumptions"/>
    <hyperlink ref="D38" location="'5.1. Data for other countries'!A1" display="5.1. Main assumptions for other countries"/>
    <hyperlink ref="D29" location="'3.1. Fuel and CO2 prices'!A1" display="3.1. Fuel and CO2 prices"/>
    <hyperlink ref="D30" location="'3.2. Investment costs'!A1" display="3.2. Investment costs"/>
    <hyperlink ref="D31" location="'3.3. Outages'!A1" display="3.3. Outages"/>
    <hyperlink ref="D32" location="'3.4. Flex. charact.'!A1" display="3.4. Flexibility characteristics"/>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2:X63"/>
  <sheetViews>
    <sheetView showGridLines="0" zoomScale="55" zoomScaleNormal="55" workbookViewId="0"/>
  </sheetViews>
  <sheetFormatPr defaultColWidth="8.85546875" defaultRowHeight="15" x14ac:dyDescent="0.25"/>
  <cols>
    <col min="1" max="1" width="4.42578125" style="170" customWidth="1"/>
    <col min="2" max="2" width="36" style="170" bestFit="1" customWidth="1"/>
    <col min="3" max="3" width="30" style="170" customWidth="1"/>
    <col min="4" max="4" width="15.7109375" style="170" customWidth="1"/>
    <col min="5" max="5" width="14.28515625" style="170" customWidth="1"/>
    <col min="6" max="6" width="27.140625" style="170" customWidth="1"/>
    <col min="7" max="7" width="15.7109375" style="170" customWidth="1"/>
    <col min="8" max="9" width="18.140625" style="170" customWidth="1"/>
    <col min="10" max="11" width="15.7109375" style="170" customWidth="1"/>
    <col min="12" max="12" width="18.42578125" style="170" customWidth="1"/>
    <col min="13" max="13" width="19.42578125" style="170" customWidth="1"/>
    <col min="14" max="14" width="18.42578125" style="170" bestFit="1" customWidth="1"/>
    <col min="15" max="16" width="15.7109375" style="170" customWidth="1"/>
    <col min="17" max="17" width="17.28515625" style="170" bestFit="1" customWidth="1"/>
    <col min="18" max="18" width="23.28515625" style="170" customWidth="1"/>
    <col min="19" max="19" width="80.140625" style="170" customWidth="1"/>
    <col min="20" max="16384" width="8.85546875" style="170"/>
  </cols>
  <sheetData>
    <row r="2" spans="2:20" ht="24" thickBot="1" x14ac:dyDescent="0.4">
      <c r="B2" s="3" t="s">
        <v>521</v>
      </c>
      <c r="C2" s="28"/>
    </row>
    <row r="6" spans="2:20" ht="15.75" thickBot="1" x14ac:dyDescent="0.3"/>
    <row r="7" spans="2:20" ht="15.75" customHeight="1" thickBot="1" x14ac:dyDescent="0.3">
      <c r="B7" s="67"/>
      <c r="C7" s="614" t="s">
        <v>36</v>
      </c>
      <c r="D7" s="615"/>
      <c r="E7" s="615"/>
      <c r="F7" s="615"/>
      <c r="G7" s="615"/>
      <c r="H7" s="615"/>
      <c r="I7" s="615"/>
      <c r="J7" s="615"/>
      <c r="K7" s="616"/>
      <c r="L7" s="614" t="s">
        <v>37</v>
      </c>
      <c r="M7" s="615"/>
      <c r="N7" s="616"/>
      <c r="O7" s="614" t="s">
        <v>38</v>
      </c>
      <c r="P7" s="615"/>
      <c r="Q7" s="616"/>
      <c r="R7" s="617" t="s">
        <v>39</v>
      </c>
      <c r="S7" s="617" t="s">
        <v>40</v>
      </c>
    </row>
    <row r="8" spans="2:20" ht="45.75" thickBot="1" x14ac:dyDescent="0.3">
      <c r="B8" s="68" t="s">
        <v>41</v>
      </c>
      <c r="C8" s="69" t="s">
        <v>42</v>
      </c>
      <c r="D8" s="70" t="s">
        <v>43</v>
      </c>
      <c r="E8" s="70" t="s">
        <v>44</v>
      </c>
      <c r="F8" s="70" t="s">
        <v>45</v>
      </c>
      <c r="G8" s="70" t="s">
        <v>46</v>
      </c>
      <c r="H8" s="70" t="s">
        <v>47</v>
      </c>
      <c r="I8" s="70" t="s">
        <v>48</v>
      </c>
      <c r="J8" s="70" t="s">
        <v>49</v>
      </c>
      <c r="K8" s="53" t="s">
        <v>50</v>
      </c>
      <c r="L8" s="71" t="s">
        <v>51</v>
      </c>
      <c r="M8" s="72" t="s">
        <v>52</v>
      </c>
      <c r="N8" s="42" t="s">
        <v>53</v>
      </c>
      <c r="O8" s="71" t="s">
        <v>51</v>
      </c>
      <c r="P8" s="72" t="s">
        <v>52</v>
      </c>
      <c r="Q8" s="42" t="s">
        <v>53</v>
      </c>
      <c r="R8" s="618"/>
      <c r="S8" s="619"/>
    </row>
    <row r="9" spans="2:20" s="22" customFormat="1" ht="90" x14ac:dyDescent="0.25">
      <c r="B9" s="73" t="s">
        <v>54</v>
      </c>
      <c r="C9" s="74" t="s">
        <v>55</v>
      </c>
      <c r="D9" s="474" t="s">
        <v>56</v>
      </c>
      <c r="E9" s="620" t="s">
        <v>57</v>
      </c>
      <c r="F9" s="620"/>
      <c r="G9" s="620"/>
      <c r="H9" s="474" t="s">
        <v>58</v>
      </c>
      <c r="I9" s="474" t="s">
        <v>59</v>
      </c>
      <c r="J9" s="474" t="s">
        <v>60</v>
      </c>
      <c r="K9" s="75" t="s">
        <v>61</v>
      </c>
      <c r="L9" s="621" t="s">
        <v>62</v>
      </c>
      <c r="M9" s="622"/>
      <c r="N9" s="623"/>
      <c r="O9" s="621" t="s">
        <v>63</v>
      </c>
      <c r="P9" s="622"/>
      <c r="Q9" s="623"/>
      <c r="R9" s="76" t="s">
        <v>64</v>
      </c>
      <c r="S9" s="619"/>
    </row>
    <row r="10" spans="2:20" ht="15.75" thickBot="1" x14ac:dyDescent="0.3">
      <c r="B10" s="77" t="s">
        <v>65</v>
      </c>
      <c r="C10" s="78" t="s">
        <v>66</v>
      </c>
      <c r="D10" s="79" t="s">
        <v>66</v>
      </c>
      <c r="E10" s="79" t="s">
        <v>66</v>
      </c>
      <c r="F10" s="79" t="s">
        <v>66</v>
      </c>
      <c r="G10" s="79" t="s">
        <v>66</v>
      </c>
      <c r="H10" s="79" t="s">
        <v>66</v>
      </c>
      <c r="I10" s="79" t="s">
        <v>66</v>
      </c>
      <c r="J10" s="79" t="s">
        <v>67</v>
      </c>
      <c r="K10" s="80" t="s">
        <v>68</v>
      </c>
      <c r="L10" s="81" t="s">
        <v>69</v>
      </c>
      <c r="M10" s="82" t="s">
        <v>69</v>
      </c>
      <c r="N10" s="83" t="s">
        <v>69</v>
      </c>
      <c r="O10" s="81" t="s">
        <v>69</v>
      </c>
      <c r="P10" s="82" t="s">
        <v>69</v>
      </c>
      <c r="Q10" s="83" t="s">
        <v>69</v>
      </c>
      <c r="R10" s="83" t="s">
        <v>66</v>
      </c>
      <c r="S10" s="618"/>
    </row>
    <row r="11" spans="2:20" ht="15.75" thickBot="1" x14ac:dyDescent="0.3">
      <c r="B11" s="84" t="s">
        <v>11</v>
      </c>
      <c r="C11" s="85"/>
      <c r="D11" s="86"/>
      <c r="E11" s="86"/>
      <c r="F11" s="86"/>
      <c r="G11" s="86"/>
      <c r="H11" s="86"/>
      <c r="I11" s="86"/>
      <c r="J11" s="86"/>
      <c r="K11" s="87"/>
      <c r="L11" s="85"/>
      <c r="M11" s="86"/>
      <c r="N11" s="87"/>
      <c r="O11" s="85"/>
      <c r="P11" s="86"/>
      <c r="Q11" s="87"/>
      <c r="R11" s="85"/>
      <c r="S11" s="88"/>
    </row>
    <row r="12" spans="2:20" ht="70.900000000000006" customHeight="1" thickBot="1" x14ac:dyDescent="0.3">
      <c r="B12" s="89" t="s">
        <v>70</v>
      </c>
      <c r="C12" s="85"/>
      <c r="D12" s="86"/>
      <c r="E12" s="86"/>
      <c r="F12" s="86"/>
      <c r="G12" s="86"/>
      <c r="H12" s="86"/>
      <c r="I12" s="86"/>
      <c r="J12" s="86"/>
      <c r="K12" s="87"/>
      <c r="L12" s="525" t="s">
        <v>71</v>
      </c>
      <c r="M12" s="525" t="s">
        <v>71</v>
      </c>
      <c r="N12" s="525" t="s">
        <v>71</v>
      </c>
      <c r="O12" s="525" t="s">
        <v>72</v>
      </c>
      <c r="P12" s="525" t="s">
        <v>72</v>
      </c>
      <c r="Q12" s="525" t="s">
        <v>72</v>
      </c>
      <c r="R12" s="266"/>
      <c r="S12" s="267" t="s">
        <v>385</v>
      </c>
      <c r="T12" s="54"/>
    </row>
    <row r="13" spans="2:20" ht="15.75" thickBot="1" x14ac:dyDescent="0.3">
      <c r="B13" s="84" t="s">
        <v>73</v>
      </c>
      <c r="C13" s="90"/>
      <c r="D13" s="91"/>
      <c r="E13" s="91"/>
      <c r="F13" s="91"/>
      <c r="G13" s="91"/>
      <c r="H13" s="91"/>
      <c r="I13" s="91"/>
      <c r="J13" s="91"/>
      <c r="K13" s="92"/>
      <c r="L13" s="93"/>
      <c r="M13" s="93"/>
      <c r="N13" s="94"/>
      <c r="O13" s="95"/>
      <c r="P13" s="93"/>
      <c r="Q13" s="94"/>
      <c r="R13" s="95"/>
      <c r="S13" s="96"/>
    </row>
    <row r="14" spans="2:20" ht="30" x14ac:dyDescent="0.25">
      <c r="B14" s="16" t="s">
        <v>74</v>
      </c>
      <c r="C14" s="97" t="s">
        <v>75</v>
      </c>
      <c r="D14" s="98"/>
      <c r="E14" s="98"/>
      <c r="F14" s="98"/>
      <c r="G14" s="98"/>
      <c r="H14" s="98"/>
      <c r="I14" s="98"/>
      <c r="J14" s="98"/>
      <c r="K14" s="99">
        <v>1</v>
      </c>
      <c r="L14" s="100"/>
      <c r="M14" s="100"/>
      <c r="N14" s="101"/>
      <c r="O14" s="268"/>
      <c r="P14" s="103" t="s">
        <v>76</v>
      </c>
      <c r="Q14" s="104" t="s">
        <v>77</v>
      </c>
      <c r="R14" s="105"/>
      <c r="S14" s="476" t="s">
        <v>386</v>
      </c>
    </row>
    <row r="15" spans="2:20" ht="30" x14ac:dyDescent="0.25">
      <c r="B15" s="16" t="s">
        <v>78</v>
      </c>
      <c r="C15" s="97"/>
      <c r="D15" s="98"/>
      <c r="E15" s="98"/>
      <c r="F15" s="98"/>
      <c r="G15" s="98"/>
      <c r="H15" s="98"/>
      <c r="I15" s="98"/>
      <c r="J15" s="98"/>
      <c r="K15" s="99">
        <v>1</v>
      </c>
      <c r="L15" s="100"/>
      <c r="M15" s="100"/>
      <c r="N15" s="101"/>
      <c r="O15" s="97"/>
      <c r="P15" s="107" t="s">
        <v>79</v>
      </c>
      <c r="Q15" s="108" t="s">
        <v>79</v>
      </c>
      <c r="R15" s="105"/>
      <c r="S15" s="476" t="s">
        <v>386</v>
      </c>
    </row>
    <row r="16" spans="2:20" x14ac:dyDescent="0.25">
      <c r="B16" s="16" t="s">
        <v>8</v>
      </c>
      <c r="C16" s="97"/>
      <c r="D16" s="98"/>
      <c r="E16" s="98"/>
      <c r="F16" s="98"/>
      <c r="G16" s="98"/>
      <c r="H16" s="98"/>
      <c r="I16" s="98"/>
      <c r="J16" s="98"/>
      <c r="K16" s="109"/>
      <c r="L16" s="98"/>
      <c r="M16" s="98"/>
      <c r="N16" s="110"/>
      <c r="O16" s="97"/>
      <c r="P16" s="98"/>
      <c r="Q16" s="110"/>
      <c r="R16" s="97"/>
      <c r="S16" s="111"/>
      <c r="T16" s="54"/>
    </row>
    <row r="17" spans="2:20" x14ac:dyDescent="0.25">
      <c r="B17" s="16" t="s">
        <v>80</v>
      </c>
      <c r="C17" s="97"/>
      <c r="D17" s="98"/>
      <c r="E17" s="98"/>
      <c r="F17" s="98"/>
      <c r="G17" s="98"/>
      <c r="H17" s="98"/>
      <c r="I17" s="98"/>
      <c r="J17" s="98"/>
      <c r="K17" s="109"/>
      <c r="L17" s="98"/>
      <c r="M17" s="98"/>
      <c r="N17" s="110"/>
      <c r="O17" s="97"/>
      <c r="P17" s="98"/>
      <c r="Q17" s="110"/>
      <c r="R17" s="97"/>
      <c r="S17" s="111"/>
      <c r="T17" s="54"/>
    </row>
    <row r="18" spans="2:20" ht="30.75" thickBot="1" x14ac:dyDescent="0.3">
      <c r="B18" s="16" t="s">
        <v>81</v>
      </c>
      <c r="C18" s="112" t="s">
        <v>82</v>
      </c>
      <c r="D18" s="113" t="s">
        <v>82</v>
      </c>
      <c r="E18" s="113" t="s">
        <v>83</v>
      </c>
      <c r="F18" s="114" t="s">
        <v>84</v>
      </c>
      <c r="G18" s="113" t="s">
        <v>85</v>
      </c>
      <c r="H18" s="113" t="s">
        <v>86</v>
      </c>
      <c r="I18" s="113" t="s">
        <v>87</v>
      </c>
      <c r="J18" s="115">
        <v>0.4</v>
      </c>
      <c r="K18" s="116">
        <v>0.03</v>
      </c>
      <c r="L18" s="117"/>
      <c r="M18" s="117"/>
      <c r="N18" s="118"/>
      <c r="O18" s="106" t="s">
        <v>88</v>
      </c>
      <c r="P18" s="107" t="s">
        <v>88</v>
      </c>
      <c r="Q18" s="107" t="s">
        <v>88</v>
      </c>
      <c r="R18" s="119"/>
      <c r="S18" s="477" t="s">
        <v>387</v>
      </c>
      <c r="T18" s="140"/>
    </row>
    <row r="19" spans="2:20" ht="15.75" thickBot="1" x14ac:dyDescent="0.3">
      <c r="B19" s="84" t="s">
        <v>33</v>
      </c>
      <c r="C19" s="91"/>
      <c r="D19" s="91"/>
      <c r="E19" s="91"/>
      <c r="F19" s="91"/>
      <c r="G19" s="91"/>
      <c r="H19" s="91"/>
      <c r="I19" s="91"/>
      <c r="J19" s="91"/>
      <c r="K19" s="92"/>
      <c r="L19" s="95"/>
      <c r="M19" s="93"/>
      <c r="N19" s="94"/>
      <c r="O19" s="95"/>
      <c r="P19" s="93"/>
      <c r="Q19" s="94"/>
      <c r="R19" s="95"/>
      <c r="S19" s="96"/>
      <c r="T19" s="54"/>
    </row>
    <row r="20" spans="2:20" ht="30" x14ac:dyDescent="0.25">
      <c r="B20" s="476" t="s">
        <v>89</v>
      </c>
      <c r="C20" s="120" t="s">
        <v>90</v>
      </c>
      <c r="D20" s="120" t="s">
        <v>90</v>
      </c>
      <c r="E20" s="120" t="s">
        <v>91</v>
      </c>
      <c r="F20" s="120" t="s">
        <v>92</v>
      </c>
      <c r="G20" s="121" t="s">
        <v>90</v>
      </c>
      <c r="H20" s="121" t="s">
        <v>82</v>
      </c>
      <c r="I20" s="121" t="s">
        <v>93</v>
      </c>
      <c r="J20" s="122">
        <v>0.3</v>
      </c>
      <c r="K20" s="123">
        <v>0.11</v>
      </c>
      <c r="L20" s="102" t="s">
        <v>94</v>
      </c>
      <c r="M20" s="103" t="s">
        <v>95</v>
      </c>
      <c r="N20" s="104" t="s">
        <v>96</v>
      </c>
      <c r="O20" s="107" t="s">
        <v>88</v>
      </c>
      <c r="P20" s="107" t="s">
        <v>88</v>
      </c>
      <c r="Q20" s="107" t="s">
        <v>88</v>
      </c>
      <c r="R20" s="100"/>
      <c r="S20" s="625" t="s">
        <v>388</v>
      </c>
      <c r="T20" s="140"/>
    </row>
    <row r="21" spans="2:20" ht="30" x14ac:dyDescent="0.25">
      <c r="B21" s="478" t="s">
        <v>97</v>
      </c>
      <c r="C21" s="114" t="s">
        <v>83</v>
      </c>
      <c r="D21" s="114" t="s">
        <v>83</v>
      </c>
      <c r="E21" s="114" t="s">
        <v>98</v>
      </c>
      <c r="F21" s="114" t="s">
        <v>90</v>
      </c>
      <c r="G21" s="113" t="s">
        <v>83</v>
      </c>
      <c r="H21" s="113" t="s">
        <v>82</v>
      </c>
      <c r="I21" s="113" t="s">
        <v>93</v>
      </c>
      <c r="J21" s="124">
        <v>0.4</v>
      </c>
      <c r="K21" s="125">
        <v>0.06</v>
      </c>
      <c r="L21" s="106" t="s">
        <v>94</v>
      </c>
      <c r="M21" s="107" t="s">
        <v>95</v>
      </c>
      <c r="N21" s="108" t="s">
        <v>96</v>
      </c>
      <c r="O21" s="107" t="s">
        <v>88</v>
      </c>
      <c r="P21" s="107" t="s">
        <v>88</v>
      </c>
      <c r="Q21" s="107" t="s">
        <v>88</v>
      </c>
      <c r="R21" s="100"/>
      <c r="S21" s="625"/>
      <c r="T21" s="54"/>
    </row>
    <row r="22" spans="2:20" ht="30.75" thickBot="1" x14ac:dyDescent="0.3">
      <c r="B22" s="479" t="s">
        <v>99</v>
      </c>
      <c r="C22" s="114" t="s">
        <v>83</v>
      </c>
      <c r="D22" s="114" t="s">
        <v>83</v>
      </c>
      <c r="E22" s="114" t="s">
        <v>100</v>
      </c>
      <c r="F22" s="114" t="s">
        <v>101</v>
      </c>
      <c r="G22" s="126" t="s">
        <v>102</v>
      </c>
      <c r="H22" s="113" t="s">
        <v>82</v>
      </c>
      <c r="I22" s="113" t="s">
        <v>93</v>
      </c>
      <c r="J22" s="124">
        <v>0.45</v>
      </c>
      <c r="K22" s="125">
        <v>0.03</v>
      </c>
      <c r="L22" s="127" t="s">
        <v>94</v>
      </c>
      <c r="M22" s="128" t="s">
        <v>95</v>
      </c>
      <c r="N22" s="129" t="s">
        <v>96</v>
      </c>
      <c r="O22" s="107" t="s">
        <v>88</v>
      </c>
      <c r="P22" s="107" t="s">
        <v>88</v>
      </c>
      <c r="Q22" s="107" t="s">
        <v>88</v>
      </c>
      <c r="R22" s="100"/>
      <c r="S22" s="626"/>
      <c r="T22" s="54"/>
    </row>
    <row r="23" spans="2:20" ht="15.75" thickBot="1" x14ac:dyDescent="0.3">
      <c r="B23" s="130" t="s">
        <v>103</v>
      </c>
      <c r="C23" s="269"/>
      <c r="D23" s="270"/>
      <c r="E23" s="270"/>
      <c r="F23" s="270"/>
      <c r="G23" s="270"/>
      <c r="H23" s="270"/>
      <c r="I23" s="270"/>
      <c r="J23" s="270"/>
      <c r="K23" s="271"/>
      <c r="L23" s="272"/>
      <c r="M23" s="273"/>
      <c r="N23" s="274"/>
      <c r="O23" s="272"/>
      <c r="P23" s="273"/>
      <c r="Q23" s="274"/>
      <c r="R23" s="275"/>
      <c r="S23" s="276"/>
      <c r="T23" s="54"/>
    </row>
    <row r="24" spans="2:20" ht="30" x14ac:dyDescent="0.25">
      <c r="B24" s="478" t="s">
        <v>104</v>
      </c>
      <c r="C24" s="131" t="s">
        <v>98</v>
      </c>
      <c r="D24" s="114" t="s">
        <v>98</v>
      </c>
      <c r="E24" s="114" t="s">
        <v>105</v>
      </c>
      <c r="F24" s="114" t="s">
        <v>105</v>
      </c>
      <c r="G24" s="114" t="s">
        <v>105</v>
      </c>
      <c r="H24" s="277" t="s">
        <v>90</v>
      </c>
      <c r="I24" s="277" t="s">
        <v>83</v>
      </c>
      <c r="J24" s="115">
        <v>0.2</v>
      </c>
      <c r="K24" s="132">
        <v>0.15</v>
      </c>
      <c r="L24" s="278" t="s">
        <v>94</v>
      </c>
      <c r="M24" s="279" t="s">
        <v>96</v>
      </c>
      <c r="N24" s="279" t="s">
        <v>96</v>
      </c>
      <c r="O24" s="278" t="s">
        <v>88</v>
      </c>
      <c r="P24" s="279" t="s">
        <v>88</v>
      </c>
      <c r="Q24" s="280" t="s">
        <v>88</v>
      </c>
      <c r="R24" s="281"/>
      <c r="S24" s="627" t="s">
        <v>388</v>
      </c>
      <c r="T24" s="54"/>
    </row>
    <row r="25" spans="2:20" ht="30.75" thickBot="1" x14ac:dyDescent="0.3">
      <c r="B25" s="133" t="s">
        <v>106</v>
      </c>
      <c r="C25" s="131" t="s">
        <v>98</v>
      </c>
      <c r="D25" s="114" t="s">
        <v>98</v>
      </c>
      <c r="E25" s="114" t="s">
        <v>105</v>
      </c>
      <c r="F25" s="114" t="s">
        <v>105</v>
      </c>
      <c r="G25" s="114" t="s">
        <v>105</v>
      </c>
      <c r="H25" s="277" t="s">
        <v>90</v>
      </c>
      <c r="I25" s="277" t="s">
        <v>83</v>
      </c>
      <c r="J25" s="115">
        <v>0.3</v>
      </c>
      <c r="K25" s="132">
        <v>0.12</v>
      </c>
      <c r="L25" s="282" t="s">
        <v>94</v>
      </c>
      <c r="M25" s="283" t="s">
        <v>96</v>
      </c>
      <c r="N25" s="283" t="s">
        <v>96</v>
      </c>
      <c r="O25" s="282" t="s">
        <v>88</v>
      </c>
      <c r="P25" s="283" t="s">
        <v>88</v>
      </c>
      <c r="Q25" s="284" t="s">
        <v>88</v>
      </c>
      <c r="R25" s="281"/>
      <c r="S25" s="628"/>
      <c r="T25" s="54"/>
    </row>
    <row r="26" spans="2:20" ht="30" x14ac:dyDescent="0.25">
      <c r="B26" s="285" t="s">
        <v>389</v>
      </c>
      <c r="C26" s="286" t="s">
        <v>102</v>
      </c>
      <c r="D26" s="121" t="s">
        <v>102</v>
      </c>
      <c r="E26" s="121" t="s">
        <v>98</v>
      </c>
      <c r="F26" s="120" t="s">
        <v>98</v>
      </c>
      <c r="G26" s="121" t="s">
        <v>102</v>
      </c>
      <c r="H26" s="121" t="s">
        <v>390</v>
      </c>
      <c r="I26" s="121" t="s">
        <v>391</v>
      </c>
      <c r="J26" s="287">
        <v>0.5</v>
      </c>
      <c r="K26" s="288">
        <v>0.1</v>
      </c>
      <c r="L26" s="289"/>
      <c r="M26" s="290"/>
      <c r="N26" s="290"/>
      <c r="O26" s="278" t="s">
        <v>392</v>
      </c>
      <c r="P26" s="279" t="s">
        <v>392</v>
      </c>
      <c r="Q26" s="280" t="s">
        <v>392</v>
      </c>
      <c r="R26" s="291" t="s">
        <v>107</v>
      </c>
      <c r="S26" s="292" t="s">
        <v>393</v>
      </c>
      <c r="T26" s="54"/>
    </row>
    <row r="27" spans="2:20" ht="30.75" thickBot="1" x14ac:dyDescent="0.3">
      <c r="B27" s="293" t="s">
        <v>394</v>
      </c>
      <c r="C27" s="294" t="s">
        <v>83</v>
      </c>
      <c r="D27" s="295" t="s">
        <v>83</v>
      </c>
      <c r="E27" s="295" t="s">
        <v>98</v>
      </c>
      <c r="F27" s="295" t="s">
        <v>90</v>
      </c>
      <c r="G27" s="296" t="s">
        <v>83</v>
      </c>
      <c r="H27" s="296" t="s">
        <v>82</v>
      </c>
      <c r="I27" s="296" t="s">
        <v>93</v>
      </c>
      <c r="J27" s="297">
        <v>0.4</v>
      </c>
      <c r="K27" s="298">
        <v>0.06</v>
      </c>
      <c r="L27" s="299" t="s">
        <v>395</v>
      </c>
      <c r="M27" s="300" t="s">
        <v>396</v>
      </c>
      <c r="N27" s="300" t="s">
        <v>397</v>
      </c>
      <c r="O27" s="299" t="s">
        <v>392</v>
      </c>
      <c r="P27" s="300" t="s">
        <v>392</v>
      </c>
      <c r="Q27" s="301" t="s">
        <v>392</v>
      </c>
      <c r="R27" s="302"/>
      <c r="S27" s="479" t="s">
        <v>393</v>
      </c>
      <c r="T27" s="15"/>
    </row>
    <row r="28" spans="2:20" ht="30.75" thickBot="1" x14ac:dyDescent="0.3">
      <c r="B28" s="135" t="s">
        <v>108</v>
      </c>
      <c r="C28" s="303"/>
      <c r="D28" s="304"/>
      <c r="E28" s="304"/>
      <c r="F28" s="304"/>
      <c r="G28" s="304"/>
      <c r="H28" s="304"/>
      <c r="I28" s="304"/>
      <c r="J28" s="304"/>
      <c r="K28" s="305">
        <v>1</v>
      </c>
      <c r="L28" s="306" t="s">
        <v>109</v>
      </c>
      <c r="M28" s="307" t="s">
        <v>110</v>
      </c>
      <c r="N28" s="308" t="s">
        <v>110</v>
      </c>
      <c r="O28" s="306" t="s">
        <v>111</v>
      </c>
      <c r="P28" s="307" t="s">
        <v>112</v>
      </c>
      <c r="Q28" s="308" t="s">
        <v>112</v>
      </c>
      <c r="R28" s="309" t="s">
        <v>113</v>
      </c>
      <c r="S28" s="310" t="s">
        <v>398</v>
      </c>
      <c r="T28" s="54"/>
    </row>
    <row r="29" spans="2:20" ht="15.75" thickBot="1" x14ac:dyDescent="0.3">
      <c r="B29" s="84" t="s">
        <v>114</v>
      </c>
      <c r="C29" s="269"/>
      <c r="D29" s="270"/>
      <c r="E29" s="270"/>
      <c r="F29" s="270"/>
      <c r="G29" s="270"/>
      <c r="H29" s="270"/>
      <c r="I29" s="270"/>
      <c r="J29" s="270"/>
      <c r="K29" s="311"/>
      <c r="L29" s="312"/>
      <c r="M29" s="313"/>
      <c r="N29" s="311"/>
      <c r="O29" s="312"/>
      <c r="P29" s="313"/>
      <c r="Q29" s="311"/>
      <c r="R29" s="312"/>
      <c r="S29" s="276"/>
      <c r="T29" s="54"/>
    </row>
    <row r="30" spans="2:20" ht="30.75" thickBot="1" x14ac:dyDescent="0.3">
      <c r="B30" s="133" t="s">
        <v>115</v>
      </c>
      <c r="C30" s="314"/>
      <c r="D30" s="281"/>
      <c r="E30" s="281"/>
      <c r="F30" s="281"/>
      <c r="G30" s="281"/>
      <c r="H30" s="281"/>
      <c r="I30" s="281"/>
      <c r="J30" s="281"/>
      <c r="K30" s="315">
        <v>1</v>
      </c>
      <c r="L30" s="306" t="s">
        <v>399</v>
      </c>
      <c r="M30" s="316" t="s">
        <v>400</v>
      </c>
      <c r="N30" s="317" t="s">
        <v>110</v>
      </c>
      <c r="O30" s="318"/>
      <c r="P30" s="318"/>
      <c r="Q30" s="319"/>
      <c r="R30" s="320" t="s">
        <v>401</v>
      </c>
      <c r="S30" s="478" t="s">
        <v>402</v>
      </c>
      <c r="T30" s="54"/>
    </row>
    <row r="31" spans="2:20" ht="15.75" thickBot="1" x14ac:dyDescent="0.3">
      <c r="B31" s="84" t="s">
        <v>116</v>
      </c>
      <c r="C31" s="269"/>
      <c r="D31" s="270"/>
      <c r="E31" s="270"/>
      <c r="F31" s="270"/>
      <c r="G31" s="270"/>
      <c r="H31" s="270"/>
      <c r="I31" s="270"/>
      <c r="J31" s="270"/>
      <c r="K31" s="274"/>
      <c r="L31" s="272"/>
      <c r="M31" s="273"/>
      <c r="N31" s="274"/>
      <c r="O31" s="312"/>
      <c r="P31" s="313"/>
      <c r="Q31" s="311"/>
      <c r="R31" s="312"/>
      <c r="S31" s="276"/>
      <c r="T31" s="54"/>
    </row>
    <row r="32" spans="2:20" x14ac:dyDescent="0.25">
      <c r="B32" s="133" t="s">
        <v>25</v>
      </c>
      <c r="C32" s="321"/>
      <c r="D32" s="322"/>
      <c r="E32" s="322"/>
      <c r="F32" s="322"/>
      <c r="G32" s="322"/>
      <c r="H32" s="322"/>
      <c r="I32" s="322"/>
      <c r="J32" s="322"/>
      <c r="K32" s="315">
        <v>1</v>
      </c>
      <c r="L32" s="323" t="s">
        <v>117</v>
      </c>
      <c r="M32" s="324" t="s">
        <v>117</v>
      </c>
      <c r="N32" s="324" t="s">
        <v>117</v>
      </c>
      <c r="O32" s="323" t="s">
        <v>112</v>
      </c>
      <c r="P32" s="324" t="s">
        <v>112</v>
      </c>
      <c r="Q32" s="324" t="s">
        <v>112</v>
      </c>
      <c r="R32" s="325" t="s">
        <v>118</v>
      </c>
      <c r="S32" s="629" t="s">
        <v>403</v>
      </c>
      <c r="T32" s="141"/>
    </row>
    <row r="33" spans="2:20" x14ac:dyDescent="0.25">
      <c r="B33" s="133" t="s">
        <v>24</v>
      </c>
      <c r="C33" s="321"/>
      <c r="D33" s="322"/>
      <c r="E33" s="322"/>
      <c r="F33" s="322"/>
      <c r="G33" s="322"/>
      <c r="H33" s="322"/>
      <c r="I33" s="322"/>
      <c r="J33" s="322"/>
      <c r="K33" s="315">
        <v>1</v>
      </c>
      <c r="L33" s="326" t="s">
        <v>117</v>
      </c>
      <c r="M33" s="315" t="s">
        <v>117</v>
      </c>
      <c r="N33" s="315" t="s">
        <v>117</v>
      </c>
      <c r="O33" s="326" t="s">
        <v>112</v>
      </c>
      <c r="P33" s="315" t="s">
        <v>112</v>
      </c>
      <c r="Q33" s="315" t="s">
        <v>112</v>
      </c>
      <c r="R33" s="327" t="s">
        <v>119</v>
      </c>
      <c r="S33" s="629"/>
      <c r="T33" s="141"/>
    </row>
    <row r="34" spans="2:20" x14ac:dyDescent="0.25">
      <c r="B34" s="133" t="s">
        <v>120</v>
      </c>
      <c r="C34" s="321"/>
      <c r="D34" s="322"/>
      <c r="E34" s="322"/>
      <c r="F34" s="322"/>
      <c r="G34" s="322"/>
      <c r="H34" s="322"/>
      <c r="I34" s="322"/>
      <c r="J34" s="322"/>
      <c r="K34" s="315">
        <v>1</v>
      </c>
      <c r="L34" s="326" t="s">
        <v>117</v>
      </c>
      <c r="M34" s="315" t="s">
        <v>117</v>
      </c>
      <c r="N34" s="315" t="s">
        <v>117</v>
      </c>
      <c r="O34" s="328"/>
      <c r="P34" s="318"/>
      <c r="Q34" s="318"/>
      <c r="R34" s="329"/>
      <c r="S34" s="629"/>
      <c r="T34" s="54"/>
    </row>
    <row r="35" spans="2:20" ht="15.75" thickBot="1" x14ac:dyDescent="0.3">
      <c r="B35" s="136" t="s">
        <v>121</v>
      </c>
      <c r="C35" s="330"/>
      <c r="D35" s="331"/>
      <c r="E35" s="331"/>
      <c r="F35" s="331"/>
      <c r="G35" s="331"/>
      <c r="H35" s="331"/>
      <c r="I35" s="331"/>
      <c r="J35" s="331"/>
      <c r="K35" s="332">
        <v>1</v>
      </c>
      <c r="L35" s="333" t="s">
        <v>117</v>
      </c>
      <c r="M35" s="332" t="s">
        <v>117</v>
      </c>
      <c r="N35" s="332" t="s">
        <v>117</v>
      </c>
      <c r="O35" s="333" t="s">
        <v>112</v>
      </c>
      <c r="P35" s="332" t="s">
        <v>112</v>
      </c>
      <c r="Q35" s="332" t="s">
        <v>112</v>
      </c>
      <c r="R35" s="334" t="s">
        <v>118</v>
      </c>
      <c r="S35" s="630"/>
      <c r="T35" s="54"/>
    </row>
    <row r="36" spans="2:20" ht="30.75" thickBot="1" x14ac:dyDescent="0.3">
      <c r="B36" s="335" t="s">
        <v>404</v>
      </c>
      <c r="C36" s="336" t="s">
        <v>405</v>
      </c>
      <c r="D36" s="134" t="s">
        <v>406</v>
      </c>
      <c r="E36" s="134" t="s">
        <v>407</v>
      </c>
      <c r="F36" s="134" t="s">
        <v>408</v>
      </c>
      <c r="G36" s="134" t="s">
        <v>408</v>
      </c>
      <c r="H36" s="337">
        <v>0</v>
      </c>
      <c r="I36" s="337">
        <v>0</v>
      </c>
      <c r="J36" s="338">
        <v>0.3</v>
      </c>
      <c r="K36" s="338">
        <v>1</v>
      </c>
      <c r="L36" s="306" t="s">
        <v>94</v>
      </c>
      <c r="M36" s="316" t="s">
        <v>96</v>
      </c>
      <c r="N36" s="316" t="s">
        <v>96</v>
      </c>
      <c r="O36" s="306" t="s">
        <v>88</v>
      </c>
      <c r="P36" s="316" t="s">
        <v>88</v>
      </c>
      <c r="Q36" s="317" t="s">
        <v>88</v>
      </c>
      <c r="R36" s="339"/>
      <c r="S36" s="340" t="s">
        <v>409</v>
      </c>
      <c r="T36" s="54"/>
    </row>
    <row r="37" spans="2:20" x14ac:dyDescent="0.25">
      <c r="B37" s="264"/>
      <c r="C37" s="264"/>
      <c r="D37" s="264"/>
      <c r="E37" s="264"/>
      <c r="F37" s="264"/>
      <c r="G37" s="264"/>
      <c r="H37" s="264"/>
      <c r="I37" s="264"/>
      <c r="J37" s="264"/>
      <c r="K37" s="264"/>
      <c r="L37" s="264"/>
      <c r="M37" s="264"/>
      <c r="N37" s="264"/>
      <c r="O37" s="264"/>
      <c r="P37" s="264"/>
      <c r="Q37" s="264"/>
      <c r="R37" s="264"/>
      <c r="S37" s="264"/>
      <c r="T37" s="54"/>
    </row>
    <row r="38" spans="2:20" x14ac:dyDescent="0.25">
      <c r="B38" s="264"/>
      <c r="C38" s="264"/>
      <c r="D38" s="264"/>
      <c r="E38" s="264"/>
      <c r="F38" s="264"/>
      <c r="G38" s="264"/>
      <c r="H38" s="264"/>
      <c r="I38" s="264"/>
      <c r="J38" s="264"/>
      <c r="K38" s="264"/>
      <c r="L38" s="264"/>
      <c r="M38" s="264"/>
      <c r="N38" s="264"/>
      <c r="O38" s="264"/>
      <c r="P38" s="264"/>
      <c r="Q38" s="264"/>
      <c r="R38" s="264"/>
      <c r="S38" s="264"/>
      <c r="T38" s="54"/>
    </row>
    <row r="40" spans="2:20" ht="21" x14ac:dyDescent="0.35">
      <c r="B40" s="631" t="s">
        <v>122</v>
      </c>
      <c r="C40" s="632"/>
      <c r="D40" s="632"/>
      <c r="E40" s="632"/>
      <c r="F40" s="632"/>
    </row>
    <row r="41" spans="2:20" x14ac:dyDescent="0.25">
      <c r="B41" s="22" t="s">
        <v>123</v>
      </c>
      <c r="C41" s="22" t="s">
        <v>124</v>
      </c>
      <c r="D41" s="22"/>
    </row>
    <row r="42" spans="2:20" x14ac:dyDescent="0.25">
      <c r="B42" s="22" t="s">
        <v>125</v>
      </c>
      <c r="C42" s="22" t="s">
        <v>126</v>
      </c>
      <c r="D42" s="22"/>
    </row>
    <row r="43" spans="2:20" x14ac:dyDescent="0.25">
      <c r="B43" s="22" t="s">
        <v>127</v>
      </c>
      <c r="C43" s="22" t="s">
        <v>128</v>
      </c>
      <c r="D43" s="22"/>
    </row>
    <row r="44" spans="2:20" x14ac:dyDescent="0.25">
      <c r="B44" s="22" t="s">
        <v>129</v>
      </c>
      <c r="C44" s="22" t="s">
        <v>130</v>
      </c>
      <c r="D44" s="22"/>
    </row>
    <row r="45" spans="2:20" x14ac:dyDescent="0.25">
      <c r="B45" s="22" t="s">
        <v>131</v>
      </c>
      <c r="C45" s="22" t="s">
        <v>132</v>
      </c>
      <c r="D45" s="22"/>
    </row>
    <row r="46" spans="2:20" x14ac:dyDescent="0.25">
      <c r="B46" s="22" t="s">
        <v>133</v>
      </c>
      <c r="C46" s="22" t="s">
        <v>134</v>
      </c>
      <c r="D46" s="22"/>
    </row>
    <row r="47" spans="2:20" x14ac:dyDescent="0.25">
      <c r="B47" s="22" t="s">
        <v>135</v>
      </c>
      <c r="C47" s="22" t="s">
        <v>410</v>
      </c>
      <c r="D47" s="22"/>
    </row>
    <row r="48" spans="2:20" x14ac:dyDescent="0.25">
      <c r="B48" s="22" t="s">
        <v>136</v>
      </c>
      <c r="C48" s="22" t="s">
        <v>137</v>
      </c>
      <c r="D48" s="22"/>
    </row>
    <row r="49" spans="2:24" x14ac:dyDescent="0.25">
      <c r="B49" s="22" t="s">
        <v>138</v>
      </c>
      <c r="C49" s="22" t="s">
        <v>139</v>
      </c>
      <c r="D49" s="22"/>
    </row>
    <row r="50" spans="2:24" x14ac:dyDescent="0.25">
      <c r="C50" s="22"/>
    </row>
    <row r="51" spans="2:24" s="43" customFormat="1" ht="21" x14ac:dyDescent="0.35">
      <c r="B51" s="631" t="s">
        <v>140</v>
      </c>
      <c r="C51" s="632"/>
      <c r="D51" s="632"/>
      <c r="E51" s="632"/>
      <c r="F51" s="632"/>
      <c r="G51" s="137"/>
      <c r="H51" s="137"/>
      <c r="I51" s="137"/>
      <c r="J51" s="137"/>
      <c r="K51" s="137"/>
      <c r="L51" s="137"/>
      <c r="M51" s="137"/>
      <c r="N51" s="137"/>
      <c r="O51" s="137"/>
      <c r="P51" s="137"/>
      <c r="Q51" s="137"/>
      <c r="R51" s="137"/>
      <c r="S51" s="137"/>
      <c r="T51" s="137"/>
      <c r="U51" s="137"/>
      <c r="V51" s="137"/>
      <c r="W51" s="137"/>
    </row>
    <row r="52" spans="2:24" x14ac:dyDescent="0.25">
      <c r="B52" s="26">
        <v>1</v>
      </c>
      <c r="C52" s="475" t="s">
        <v>141</v>
      </c>
      <c r="D52" s="475" t="s">
        <v>142</v>
      </c>
      <c r="E52" s="26"/>
      <c r="F52" s="26"/>
      <c r="G52" s="26"/>
      <c r="H52" s="26"/>
      <c r="I52" s="26"/>
      <c r="J52" s="26"/>
      <c r="K52" s="26"/>
      <c r="L52" s="26"/>
      <c r="M52" s="26"/>
      <c r="N52" s="138" t="s">
        <v>143</v>
      </c>
      <c r="O52" s="29"/>
      <c r="P52" s="29"/>
      <c r="Q52" s="29"/>
      <c r="R52" s="29"/>
      <c r="S52" s="29"/>
      <c r="T52" s="29"/>
    </row>
    <row r="53" spans="2:24" x14ac:dyDescent="0.25">
      <c r="B53" s="26">
        <v>2</v>
      </c>
      <c r="C53" s="475" t="s">
        <v>144</v>
      </c>
      <c r="D53" s="475" t="s">
        <v>145</v>
      </c>
      <c r="E53" s="26"/>
      <c r="F53" s="26"/>
      <c r="G53" s="26"/>
      <c r="H53" s="26"/>
      <c r="I53" s="26"/>
      <c r="J53" s="26"/>
      <c r="K53" s="26"/>
      <c r="L53" s="26"/>
      <c r="M53" s="26"/>
      <c r="N53" s="138" t="s">
        <v>146</v>
      </c>
    </row>
    <row r="54" spans="2:24" x14ac:dyDescent="0.25">
      <c r="B54" s="26">
        <v>3</v>
      </c>
      <c r="C54" s="475" t="s">
        <v>147</v>
      </c>
      <c r="D54" s="475" t="s">
        <v>148</v>
      </c>
      <c r="E54" s="26"/>
      <c r="F54" s="26"/>
      <c r="G54" s="26"/>
      <c r="H54" s="26"/>
      <c r="I54" s="26"/>
      <c r="J54" s="26"/>
      <c r="K54" s="26"/>
      <c r="L54" s="26"/>
      <c r="M54" s="26"/>
      <c r="N54" s="139" t="s">
        <v>149</v>
      </c>
    </row>
    <row r="55" spans="2:24" x14ac:dyDescent="0.25">
      <c r="B55" s="26">
        <v>4</v>
      </c>
      <c r="C55" s="475" t="s">
        <v>150</v>
      </c>
      <c r="D55" s="475" t="s">
        <v>151</v>
      </c>
      <c r="E55" s="26"/>
      <c r="F55" s="26"/>
      <c r="G55" s="26"/>
      <c r="H55" s="26"/>
      <c r="I55" s="26"/>
      <c r="J55" s="26"/>
      <c r="K55" s="26"/>
      <c r="L55" s="26"/>
      <c r="M55" s="26"/>
      <c r="N55" s="138" t="s">
        <v>152</v>
      </c>
    </row>
    <row r="56" spans="2:24" x14ac:dyDescent="0.25">
      <c r="B56" s="26">
        <v>5</v>
      </c>
      <c r="C56" s="475" t="s">
        <v>153</v>
      </c>
      <c r="D56" s="475" t="s">
        <v>154</v>
      </c>
      <c r="E56" s="26"/>
      <c r="F56" s="26"/>
      <c r="G56" s="26"/>
      <c r="H56" s="26"/>
      <c r="I56" s="26"/>
      <c r="J56" s="26"/>
      <c r="K56" s="26"/>
      <c r="L56" s="26"/>
      <c r="M56" s="26"/>
      <c r="N56" s="138" t="s">
        <v>155</v>
      </c>
    </row>
    <row r="57" spans="2:24" x14ac:dyDescent="0.25">
      <c r="B57" s="26">
        <v>6</v>
      </c>
      <c r="C57" s="475" t="s">
        <v>156</v>
      </c>
      <c r="D57" s="624" t="s">
        <v>157</v>
      </c>
      <c r="E57" s="624"/>
      <c r="F57" s="624"/>
      <c r="G57" s="624"/>
      <c r="H57" s="624"/>
      <c r="I57" s="624"/>
      <c r="J57" s="624"/>
      <c r="K57" s="624"/>
      <c r="L57" s="624"/>
      <c r="M57" s="624"/>
      <c r="N57" s="138" t="s">
        <v>158</v>
      </c>
    </row>
    <row r="58" spans="2:24" x14ac:dyDescent="0.25">
      <c r="B58" s="26">
        <v>7</v>
      </c>
      <c r="C58" s="475" t="s">
        <v>159</v>
      </c>
      <c r="D58" s="624" t="s">
        <v>160</v>
      </c>
      <c r="E58" s="624"/>
      <c r="F58" s="624"/>
      <c r="G58" s="624"/>
      <c r="H58" s="624"/>
      <c r="I58" s="624"/>
      <c r="J58" s="624"/>
      <c r="K58" s="624"/>
      <c r="L58" s="624"/>
      <c r="M58" s="624"/>
      <c r="N58" s="138" t="s">
        <v>161</v>
      </c>
      <c r="O58" s="29"/>
      <c r="P58" s="29"/>
      <c r="Q58" s="29"/>
      <c r="R58" s="29"/>
      <c r="S58" s="29"/>
      <c r="T58" s="29"/>
      <c r="U58" s="29"/>
      <c r="V58" s="29"/>
      <c r="W58" s="29"/>
      <c r="X58" s="29"/>
    </row>
    <row r="59" spans="2:24" x14ac:dyDescent="0.25">
      <c r="B59" s="26">
        <v>8</v>
      </c>
      <c r="C59" s="475" t="s">
        <v>162</v>
      </c>
      <c r="D59" s="475" t="s">
        <v>163</v>
      </c>
      <c r="E59" s="26"/>
      <c r="F59" s="26"/>
      <c r="G59" s="26"/>
      <c r="H59" s="26"/>
      <c r="I59" s="26"/>
      <c r="J59" s="26"/>
      <c r="K59" s="26"/>
      <c r="L59" s="26"/>
      <c r="M59" s="26"/>
      <c r="N59" s="138" t="s">
        <v>164</v>
      </c>
      <c r="O59" s="29"/>
      <c r="P59" s="29"/>
      <c r="Q59" s="29"/>
      <c r="R59" s="29"/>
      <c r="S59" s="29"/>
      <c r="T59" s="29"/>
      <c r="U59" s="29"/>
      <c r="V59" s="29"/>
      <c r="W59" s="29"/>
      <c r="X59" s="29"/>
    </row>
    <row r="60" spans="2:24" x14ac:dyDescent="0.25">
      <c r="B60" s="26">
        <v>9</v>
      </c>
      <c r="C60" s="475" t="s">
        <v>165</v>
      </c>
      <c r="D60" s="475" t="s">
        <v>166</v>
      </c>
      <c r="E60" s="26"/>
      <c r="F60" s="26"/>
      <c r="G60" s="26"/>
      <c r="H60" s="26"/>
      <c r="I60" s="26"/>
      <c r="J60" s="26"/>
      <c r="K60" s="26"/>
      <c r="L60" s="26"/>
      <c r="M60" s="26"/>
      <c r="N60" s="138" t="s">
        <v>167</v>
      </c>
      <c r="O60" s="29"/>
      <c r="P60" s="29"/>
      <c r="Q60" s="29"/>
      <c r="R60" s="29"/>
      <c r="S60" s="29"/>
      <c r="T60" s="29"/>
      <c r="U60" s="29"/>
      <c r="V60" s="29"/>
      <c r="W60" s="29"/>
      <c r="X60" s="29"/>
    </row>
    <row r="61" spans="2:24" x14ac:dyDescent="0.25">
      <c r="B61" s="26">
        <v>10</v>
      </c>
      <c r="C61" s="475" t="s">
        <v>168</v>
      </c>
      <c r="D61" s="475" t="s">
        <v>169</v>
      </c>
      <c r="E61" s="26"/>
      <c r="F61" s="26"/>
      <c r="G61" s="26"/>
      <c r="H61" s="26"/>
      <c r="I61" s="26"/>
      <c r="J61" s="26"/>
      <c r="K61" s="26"/>
      <c r="L61" s="26"/>
      <c r="M61" s="26"/>
      <c r="N61" s="138" t="s">
        <v>170</v>
      </c>
    </row>
    <row r="62" spans="2:24" x14ac:dyDescent="0.25">
      <c r="B62" s="26">
        <v>11</v>
      </c>
      <c r="C62" s="475" t="s">
        <v>171</v>
      </c>
      <c r="D62" s="475" t="s">
        <v>172</v>
      </c>
      <c r="E62" s="26"/>
      <c r="F62" s="26"/>
      <c r="G62" s="26"/>
      <c r="N62" s="138" t="s">
        <v>173</v>
      </c>
    </row>
    <row r="63" spans="2:24" x14ac:dyDescent="0.25">
      <c r="B63" s="26">
        <v>12</v>
      </c>
      <c r="C63" s="170" t="s">
        <v>411</v>
      </c>
      <c r="D63" s="170" t="s">
        <v>412</v>
      </c>
      <c r="N63" s="171" t="s">
        <v>413</v>
      </c>
    </row>
  </sheetData>
  <mergeCells count="15">
    <mergeCell ref="D58:M58"/>
    <mergeCell ref="S20:S22"/>
    <mergeCell ref="S24:S25"/>
    <mergeCell ref="S32:S35"/>
    <mergeCell ref="B40:F40"/>
    <mergeCell ref="B51:F51"/>
    <mergeCell ref="D57:M57"/>
    <mergeCell ref="C7:K7"/>
    <mergeCell ref="L7:N7"/>
    <mergeCell ref="O7:Q7"/>
    <mergeCell ref="R7:R8"/>
    <mergeCell ref="S7:S10"/>
    <mergeCell ref="E9:G9"/>
    <mergeCell ref="L9:N9"/>
    <mergeCell ref="O9:Q9"/>
  </mergeCells>
  <hyperlinks>
    <hyperlink ref="N52" r:id="rId1"/>
    <hyperlink ref="N55" r:id="rId2"/>
    <hyperlink ref="N53" r:id="rId3" location="sec3"/>
    <hyperlink ref="N56" r:id="rId4"/>
    <hyperlink ref="N61" r:id="rId5"/>
    <hyperlink ref="N62" r:id="rId6"/>
    <hyperlink ref="N57" r:id="rId7"/>
    <hyperlink ref="N58" r:id="rId8"/>
    <hyperlink ref="N60" r:id="rId9"/>
    <hyperlink ref="N59" r:id="rId10"/>
    <hyperlink ref="N63" r:id="rId11"/>
  </hyperlinks>
  <pageMargins left="0.7" right="0.7" top="0.75" bottom="0.75" header="0.3" footer="0.3"/>
  <pageSetup paperSize="9" orientation="portrait" r:id="rId12"/>
  <drawing r:id="rId1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P42"/>
  <sheetViews>
    <sheetView showGridLines="0" zoomScale="80" zoomScaleNormal="80" workbookViewId="0"/>
  </sheetViews>
  <sheetFormatPr defaultColWidth="8.85546875" defaultRowHeight="15" x14ac:dyDescent="0.25"/>
  <cols>
    <col min="1" max="1" width="2.85546875" style="170" customWidth="1"/>
    <col min="2" max="2" width="32.42578125" style="170" customWidth="1"/>
    <col min="3" max="3" width="11.28515625" style="170" customWidth="1"/>
    <col min="4" max="6" width="10.140625" style="170" customWidth="1"/>
    <col min="7" max="7" width="9.28515625" style="170" customWidth="1"/>
    <col min="8" max="14" width="8.85546875" style="170"/>
    <col min="15" max="15" width="76.7109375" style="170" customWidth="1"/>
    <col min="16" max="16" width="36.140625" style="170" bestFit="1" customWidth="1"/>
    <col min="17" max="16384" width="8.85546875" style="170"/>
  </cols>
  <sheetData>
    <row r="2" spans="1:15" ht="24" thickBot="1" x14ac:dyDescent="0.4">
      <c r="B2" s="151" t="s">
        <v>457</v>
      </c>
      <c r="C2" s="151"/>
    </row>
    <row r="4" spans="1:15" x14ac:dyDescent="0.25">
      <c r="B4" s="54" t="s">
        <v>310</v>
      </c>
    </row>
    <row r="5" spans="1:15" x14ac:dyDescent="0.25">
      <c r="B5" s="54" t="s">
        <v>311</v>
      </c>
    </row>
    <row r="6" spans="1:15" x14ac:dyDescent="0.25">
      <c r="B6" s="170" t="s">
        <v>507</v>
      </c>
    </row>
    <row r="7" spans="1:15" x14ac:dyDescent="0.25">
      <c r="B7" s="54" t="s">
        <v>312</v>
      </c>
    </row>
    <row r="8" spans="1:15" x14ac:dyDescent="0.25">
      <c r="B8" s="193" t="s">
        <v>313</v>
      </c>
    </row>
    <row r="9" spans="1:15" x14ac:dyDescent="0.25">
      <c r="B9" s="54" t="s">
        <v>508</v>
      </c>
    </row>
    <row r="10" spans="1:15" x14ac:dyDescent="0.25">
      <c r="A10" s="54"/>
      <c r="B10" s="171" t="s">
        <v>314</v>
      </c>
    </row>
    <row r="11" spans="1:15" x14ac:dyDescent="0.25">
      <c r="A11" s="54"/>
      <c r="B11" s="194" t="s">
        <v>567</v>
      </c>
    </row>
    <row r="12" spans="1:15" x14ac:dyDescent="0.25">
      <c r="A12" s="54"/>
      <c r="B12" s="171"/>
    </row>
    <row r="13" spans="1:15" ht="19.5" thickBot="1" x14ac:dyDescent="0.35">
      <c r="B13" s="195" t="s">
        <v>458</v>
      </c>
    </row>
    <row r="14" spans="1:15" ht="19.5" thickBot="1" x14ac:dyDescent="0.35">
      <c r="B14" s="422"/>
      <c r="C14" s="9"/>
      <c r="D14" s="9"/>
      <c r="E14" s="9"/>
      <c r="F14" s="9"/>
      <c r="G14" s="9"/>
      <c r="H14" s="9"/>
      <c r="I14" s="9"/>
      <c r="J14" s="9"/>
      <c r="K14" s="9"/>
      <c r="L14" s="9"/>
      <c r="M14" s="9"/>
      <c r="N14" s="9"/>
      <c r="O14" s="9"/>
    </row>
    <row r="15" spans="1:15" ht="15.75" thickBot="1" x14ac:dyDescent="0.3">
      <c r="B15" s="429" t="s">
        <v>315</v>
      </c>
      <c r="C15" s="424"/>
      <c r="D15" s="425">
        <v>2022</v>
      </c>
      <c r="E15" s="426">
        <v>2023</v>
      </c>
      <c r="F15" s="426">
        <v>2024</v>
      </c>
      <c r="G15" s="426">
        <v>2025</v>
      </c>
      <c r="H15" s="426">
        <v>2026</v>
      </c>
      <c r="I15" s="426">
        <v>2027</v>
      </c>
      <c r="J15" s="426">
        <v>2028</v>
      </c>
      <c r="K15" s="426">
        <v>2029</v>
      </c>
      <c r="L15" s="426">
        <v>2030</v>
      </c>
      <c r="M15" s="426">
        <v>2031</v>
      </c>
      <c r="N15" s="427">
        <v>2032</v>
      </c>
      <c r="O15" s="428" t="s">
        <v>420</v>
      </c>
    </row>
    <row r="16" spans="1:15" x14ac:dyDescent="0.25">
      <c r="A16" s="29"/>
      <c r="B16" s="342" t="s">
        <v>316</v>
      </c>
      <c r="C16" s="343"/>
      <c r="D16" s="633" t="s">
        <v>317</v>
      </c>
      <c r="E16" s="634"/>
      <c r="F16" s="634"/>
      <c r="G16" s="634"/>
      <c r="H16" s="634"/>
      <c r="I16" s="634"/>
      <c r="J16" s="634"/>
      <c r="K16" s="634"/>
      <c r="L16" s="634"/>
      <c r="M16" s="634"/>
      <c r="N16" s="635"/>
      <c r="O16" s="161"/>
    </row>
    <row r="17" spans="1:16" x14ac:dyDescent="0.25">
      <c r="A17" s="29"/>
      <c r="B17" s="482" t="s">
        <v>318</v>
      </c>
      <c r="C17" s="483"/>
      <c r="D17" s="636" t="s">
        <v>378</v>
      </c>
      <c r="E17" s="637"/>
      <c r="F17" s="637"/>
      <c r="G17" s="637"/>
      <c r="H17" s="637"/>
      <c r="I17" s="637"/>
      <c r="J17" s="637"/>
      <c r="K17" s="637"/>
      <c r="L17" s="637"/>
      <c r="M17" s="637"/>
      <c r="N17" s="638"/>
      <c r="O17" s="373"/>
    </row>
    <row r="18" spans="1:16" ht="15" customHeight="1" x14ac:dyDescent="0.25">
      <c r="B18" s="480" t="s">
        <v>319</v>
      </c>
      <c r="C18" s="481"/>
      <c r="D18" s="636" t="s">
        <v>421</v>
      </c>
      <c r="E18" s="637"/>
      <c r="F18" s="637"/>
      <c r="G18" s="637"/>
      <c r="H18" s="637"/>
      <c r="I18" s="637"/>
      <c r="J18" s="637"/>
      <c r="K18" s="637"/>
      <c r="L18" s="637"/>
      <c r="M18" s="637"/>
      <c r="N18" s="638"/>
      <c r="O18" s="372"/>
    </row>
    <row r="19" spans="1:16" ht="42.6" customHeight="1" x14ac:dyDescent="0.25">
      <c r="A19" s="29"/>
      <c r="B19" s="654" t="s">
        <v>320</v>
      </c>
      <c r="C19" s="655"/>
      <c r="D19" s="640" t="s">
        <v>379</v>
      </c>
      <c r="E19" s="641"/>
      <c r="F19" s="642"/>
      <c r="G19" s="639" t="s">
        <v>380</v>
      </c>
      <c r="H19" s="637"/>
      <c r="I19" s="637"/>
      <c r="J19" s="637"/>
      <c r="K19" s="637"/>
      <c r="L19" s="637"/>
      <c r="M19" s="637"/>
      <c r="N19" s="638"/>
      <c r="O19" s="372"/>
    </row>
    <row r="20" spans="1:16" x14ac:dyDescent="0.25">
      <c r="A20" s="29"/>
      <c r="B20" s="649" t="s">
        <v>321</v>
      </c>
      <c r="C20" s="650"/>
      <c r="D20" s="658" t="s">
        <v>322</v>
      </c>
      <c r="E20" s="659"/>
      <c r="F20" s="651" t="s">
        <v>419</v>
      </c>
      <c r="G20" s="652"/>
      <c r="H20" s="652"/>
      <c r="I20" s="652"/>
      <c r="J20" s="652"/>
      <c r="K20" s="652"/>
      <c r="L20" s="652"/>
      <c r="M20" s="652"/>
      <c r="N20" s="653"/>
      <c r="O20" s="29"/>
    </row>
    <row r="21" spans="1:16" x14ac:dyDescent="0.25">
      <c r="A21" s="29"/>
      <c r="B21" s="649"/>
      <c r="C21" s="650"/>
      <c r="D21" s="658" t="s">
        <v>323</v>
      </c>
      <c r="E21" s="659"/>
      <c r="F21" s="651"/>
      <c r="G21" s="652"/>
      <c r="H21" s="652"/>
      <c r="I21" s="652"/>
      <c r="J21" s="652"/>
      <c r="K21" s="652"/>
      <c r="L21" s="652"/>
      <c r="M21" s="652"/>
      <c r="N21" s="653"/>
      <c r="O21" s="29"/>
    </row>
    <row r="22" spans="1:16" x14ac:dyDescent="0.25">
      <c r="A22" s="29"/>
      <c r="B22" s="649"/>
      <c r="C22" s="650"/>
      <c r="D22" s="658" t="s">
        <v>324</v>
      </c>
      <c r="E22" s="659"/>
      <c r="F22" s="651"/>
      <c r="G22" s="652"/>
      <c r="H22" s="652"/>
      <c r="I22" s="652"/>
      <c r="J22" s="652"/>
      <c r="K22" s="652"/>
      <c r="L22" s="652"/>
      <c r="M22" s="652"/>
      <c r="N22" s="653"/>
      <c r="O22" s="370"/>
    </row>
    <row r="23" spans="1:16" ht="30.6" customHeight="1" x14ac:dyDescent="0.25">
      <c r="A23" s="29"/>
      <c r="B23" s="654" t="s">
        <v>382</v>
      </c>
      <c r="C23" s="655"/>
      <c r="D23" s="643" t="s">
        <v>422</v>
      </c>
      <c r="E23" s="644"/>
      <c r="F23" s="644"/>
      <c r="G23" s="644"/>
      <c r="H23" s="644"/>
      <c r="I23" s="644"/>
      <c r="J23" s="644"/>
      <c r="K23" s="644"/>
      <c r="L23" s="644"/>
      <c r="M23" s="644"/>
      <c r="N23" s="645"/>
      <c r="O23" s="371" t="s">
        <v>423</v>
      </c>
    </row>
    <row r="24" spans="1:16" ht="31.15" customHeight="1" thickBot="1" x14ac:dyDescent="0.3">
      <c r="A24" s="29"/>
      <c r="B24" s="656" t="s">
        <v>509</v>
      </c>
      <c r="C24" s="657"/>
      <c r="D24" s="646" t="s">
        <v>381</v>
      </c>
      <c r="E24" s="647"/>
      <c r="F24" s="647"/>
      <c r="G24" s="647"/>
      <c r="H24" s="647"/>
      <c r="I24" s="647"/>
      <c r="J24" s="647"/>
      <c r="K24" s="647"/>
      <c r="L24" s="647"/>
      <c r="M24" s="647"/>
      <c r="N24" s="648"/>
      <c r="O24" s="29"/>
    </row>
    <row r="25" spans="1:16" x14ac:dyDescent="0.25">
      <c r="B25" s="23"/>
      <c r="C25" s="23"/>
      <c r="D25" s="23"/>
      <c r="E25" s="23"/>
      <c r="F25" s="23"/>
      <c r="G25" s="23"/>
      <c r="H25" s="23"/>
      <c r="I25" s="23"/>
      <c r="J25" s="23"/>
      <c r="K25" s="23"/>
      <c r="L25" s="23"/>
      <c r="M25" s="23"/>
      <c r="N25" s="23"/>
      <c r="O25" s="23"/>
    </row>
    <row r="26" spans="1:16" x14ac:dyDescent="0.25">
      <c r="B26" s="248"/>
      <c r="C26" s="246"/>
      <c r="D26" s="247"/>
      <c r="E26" s="247"/>
    </row>
    <row r="27" spans="1:16" ht="19.5" thickBot="1" x14ac:dyDescent="0.35">
      <c r="B27" s="195" t="s">
        <v>459</v>
      </c>
    </row>
    <row r="28" spans="1:16" ht="15.75" thickBot="1" x14ac:dyDescent="0.3">
      <c r="C28" s="9"/>
      <c r="D28" s="9"/>
      <c r="E28" s="9"/>
      <c r="F28" s="9"/>
      <c r="G28" s="9"/>
      <c r="H28" s="9"/>
      <c r="I28" s="9"/>
      <c r="J28" s="9"/>
      <c r="K28" s="9"/>
      <c r="L28" s="9"/>
      <c r="M28" s="9"/>
      <c r="N28" s="9"/>
      <c r="O28" s="9"/>
    </row>
    <row r="29" spans="1:16" ht="15.75" thickBot="1" x14ac:dyDescent="0.3">
      <c r="B29" s="429" t="s">
        <v>174</v>
      </c>
      <c r="C29" s="424"/>
      <c r="D29" s="425">
        <v>2022</v>
      </c>
      <c r="E29" s="426">
        <v>2023</v>
      </c>
      <c r="F29" s="426">
        <v>2024</v>
      </c>
      <c r="G29" s="426">
        <v>2025</v>
      </c>
      <c r="H29" s="426">
        <v>2026</v>
      </c>
      <c r="I29" s="426">
        <v>2027</v>
      </c>
      <c r="J29" s="426">
        <v>2028</v>
      </c>
      <c r="K29" s="426">
        <v>2029</v>
      </c>
      <c r="L29" s="426">
        <v>2030</v>
      </c>
      <c r="M29" s="426">
        <v>2031</v>
      </c>
      <c r="N29" s="427">
        <v>2032</v>
      </c>
      <c r="O29" s="428" t="s">
        <v>325</v>
      </c>
    </row>
    <row r="30" spans="1:16" x14ac:dyDescent="0.25">
      <c r="B30" s="349" t="s">
        <v>326</v>
      </c>
      <c r="C30" s="350"/>
      <c r="D30" s="351">
        <v>45</v>
      </c>
      <c r="E30" s="352">
        <v>53</v>
      </c>
      <c r="F30" s="353">
        <f>(E30+G30)/2</f>
        <v>61.5</v>
      </c>
      <c r="G30" s="352">
        <v>70</v>
      </c>
      <c r="H30" s="352">
        <v>70</v>
      </c>
      <c r="I30" s="352">
        <v>70</v>
      </c>
      <c r="J30" s="352">
        <v>70</v>
      </c>
      <c r="K30" s="352">
        <v>70</v>
      </c>
      <c r="L30" s="352">
        <v>70</v>
      </c>
      <c r="M30" s="352">
        <v>70</v>
      </c>
      <c r="N30" s="354">
        <v>70</v>
      </c>
      <c r="O30" s="355" t="s">
        <v>327</v>
      </c>
    </row>
    <row r="31" spans="1:16" x14ac:dyDescent="0.25">
      <c r="B31" s="356" t="s">
        <v>328</v>
      </c>
      <c r="C31" s="357"/>
      <c r="D31" s="358">
        <v>70</v>
      </c>
      <c r="E31" s="359">
        <v>70</v>
      </c>
      <c r="F31" s="359">
        <f t="shared" ref="F31:F41" si="0">(E31+G31)/2</f>
        <v>70</v>
      </c>
      <c r="G31" s="359">
        <v>70</v>
      </c>
      <c r="H31" s="359">
        <v>70</v>
      </c>
      <c r="I31" s="359">
        <v>70</v>
      </c>
      <c r="J31" s="359">
        <v>70</v>
      </c>
      <c r="K31" s="359">
        <v>70</v>
      </c>
      <c r="L31" s="359">
        <v>70</v>
      </c>
      <c r="M31" s="359">
        <v>70</v>
      </c>
      <c r="N31" s="360">
        <v>70</v>
      </c>
      <c r="O31" s="361" t="s">
        <v>510</v>
      </c>
    </row>
    <row r="32" spans="1:16" x14ac:dyDescent="0.25">
      <c r="B32" s="356" t="s">
        <v>176</v>
      </c>
      <c r="C32" s="357"/>
      <c r="D32" s="362">
        <v>40.799999999999997</v>
      </c>
      <c r="E32" s="363">
        <v>50.5</v>
      </c>
      <c r="F32" s="359">
        <f t="shared" si="0"/>
        <v>60.25</v>
      </c>
      <c r="G32" s="359">
        <v>70</v>
      </c>
      <c r="H32" s="359">
        <v>70</v>
      </c>
      <c r="I32" s="359">
        <v>70</v>
      </c>
      <c r="J32" s="359">
        <v>70</v>
      </c>
      <c r="K32" s="359">
        <v>70</v>
      </c>
      <c r="L32" s="359">
        <v>70</v>
      </c>
      <c r="M32" s="359">
        <v>70</v>
      </c>
      <c r="N32" s="360">
        <v>70</v>
      </c>
      <c r="O32" s="361" t="s">
        <v>329</v>
      </c>
      <c r="P32" s="29"/>
    </row>
    <row r="33" spans="2:16" x14ac:dyDescent="0.25">
      <c r="B33" s="356" t="s">
        <v>175</v>
      </c>
      <c r="C33" s="357"/>
      <c r="D33" s="358">
        <v>70</v>
      </c>
      <c r="E33" s="359">
        <v>70</v>
      </c>
      <c r="F33" s="359">
        <f t="shared" si="0"/>
        <v>70</v>
      </c>
      <c r="G33" s="359">
        <v>70</v>
      </c>
      <c r="H33" s="359">
        <v>70</v>
      </c>
      <c r="I33" s="359">
        <v>70</v>
      </c>
      <c r="J33" s="359">
        <v>70</v>
      </c>
      <c r="K33" s="359">
        <v>70</v>
      </c>
      <c r="L33" s="359">
        <v>70</v>
      </c>
      <c r="M33" s="359">
        <v>70</v>
      </c>
      <c r="N33" s="360">
        <v>70</v>
      </c>
      <c r="O33" s="361"/>
      <c r="P33" s="29"/>
    </row>
    <row r="34" spans="2:16" x14ac:dyDescent="0.25">
      <c r="B34" s="356" t="s">
        <v>330</v>
      </c>
      <c r="C34" s="357"/>
      <c r="D34" s="358">
        <v>70</v>
      </c>
      <c r="E34" s="359">
        <v>70</v>
      </c>
      <c r="F34" s="359">
        <f t="shared" si="0"/>
        <v>70</v>
      </c>
      <c r="G34" s="359">
        <v>70</v>
      </c>
      <c r="H34" s="359">
        <v>70</v>
      </c>
      <c r="I34" s="359">
        <v>70</v>
      </c>
      <c r="J34" s="359">
        <v>70</v>
      </c>
      <c r="K34" s="359">
        <v>70</v>
      </c>
      <c r="L34" s="359">
        <v>70</v>
      </c>
      <c r="M34" s="359">
        <v>70</v>
      </c>
      <c r="N34" s="360">
        <v>70</v>
      </c>
      <c r="O34" s="364"/>
      <c r="P34" s="29"/>
    </row>
    <row r="35" spans="2:16" x14ac:dyDescent="0.25">
      <c r="B35" s="356" t="s">
        <v>331</v>
      </c>
      <c r="C35" s="357"/>
      <c r="D35" s="358">
        <v>70</v>
      </c>
      <c r="E35" s="359">
        <v>70</v>
      </c>
      <c r="F35" s="359">
        <f t="shared" si="0"/>
        <v>70</v>
      </c>
      <c r="G35" s="359">
        <v>70</v>
      </c>
      <c r="H35" s="359">
        <v>70</v>
      </c>
      <c r="I35" s="359">
        <v>70</v>
      </c>
      <c r="J35" s="359">
        <v>70</v>
      </c>
      <c r="K35" s="359">
        <v>70</v>
      </c>
      <c r="L35" s="359">
        <v>70</v>
      </c>
      <c r="M35" s="359">
        <v>70</v>
      </c>
      <c r="N35" s="360">
        <v>70</v>
      </c>
      <c r="O35" s="364"/>
      <c r="P35" s="29"/>
    </row>
    <row r="36" spans="2:16" x14ac:dyDescent="0.25">
      <c r="B36" s="356" t="s">
        <v>332</v>
      </c>
      <c r="C36" s="357"/>
      <c r="D36" s="358">
        <v>70</v>
      </c>
      <c r="E36" s="359">
        <v>70</v>
      </c>
      <c r="F36" s="359">
        <f t="shared" si="0"/>
        <v>70</v>
      </c>
      <c r="G36" s="359">
        <v>70</v>
      </c>
      <c r="H36" s="359">
        <v>70</v>
      </c>
      <c r="I36" s="359">
        <v>70</v>
      </c>
      <c r="J36" s="359">
        <v>70</v>
      </c>
      <c r="K36" s="359">
        <v>70</v>
      </c>
      <c r="L36" s="359">
        <v>70</v>
      </c>
      <c r="M36" s="359">
        <v>70</v>
      </c>
      <c r="N36" s="360">
        <v>70</v>
      </c>
      <c r="O36" s="364"/>
      <c r="P36" s="29"/>
    </row>
    <row r="37" spans="2:16" x14ac:dyDescent="0.25">
      <c r="B37" s="356" t="s">
        <v>333</v>
      </c>
      <c r="C37" s="365"/>
      <c r="D37" s="366">
        <v>70</v>
      </c>
      <c r="E37" s="367">
        <v>70</v>
      </c>
      <c r="F37" s="367">
        <f t="shared" si="0"/>
        <v>70</v>
      </c>
      <c r="G37" s="367">
        <v>70</v>
      </c>
      <c r="H37" s="367">
        <v>70</v>
      </c>
      <c r="I37" s="367">
        <v>70</v>
      </c>
      <c r="J37" s="367">
        <v>70</v>
      </c>
      <c r="K37" s="367">
        <v>70</v>
      </c>
      <c r="L37" s="367">
        <v>70</v>
      </c>
      <c r="M37" s="367">
        <v>70</v>
      </c>
      <c r="N37" s="368">
        <v>70</v>
      </c>
      <c r="O37" s="369"/>
      <c r="P37" s="29"/>
    </row>
    <row r="38" spans="2:16" x14ac:dyDescent="0.25">
      <c r="B38" s="356" t="s">
        <v>334</v>
      </c>
      <c r="C38" s="357"/>
      <c r="D38" s="358">
        <v>70</v>
      </c>
      <c r="E38" s="359">
        <v>70</v>
      </c>
      <c r="F38" s="359">
        <f t="shared" si="0"/>
        <v>70</v>
      </c>
      <c r="G38" s="359">
        <v>70</v>
      </c>
      <c r="H38" s="359">
        <v>70</v>
      </c>
      <c r="I38" s="359">
        <v>70</v>
      </c>
      <c r="J38" s="359">
        <v>70</v>
      </c>
      <c r="K38" s="359">
        <v>70</v>
      </c>
      <c r="L38" s="359">
        <v>70</v>
      </c>
      <c r="M38" s="359">
        <v>70</v>
      </c>
      <c r="N38" s="360">
        <v>70</v>
      </c>
      <c r="O38" s="364"/>
      <c r="P38" s="29"/>
    </row>
    <row r="39" spans="2:16" x14ac:dyDescent="0.25">
      <c r="B39" s="356" t="s">
        <v>335</v>
      </c>
      <c r="C39" s="357"/>
      <c r="D39" s="358">
        <v>70</v>
      </c>
      <c r="E39" s="359">
        <v>70</v>
      </c>
      <c r="F39" s="359">
        <f t="shared" si="0"/>
        <v>70</v>
      </c>
      <c r="G39" s="359">
        <v>70</v>
      </c>
      <c r="H39" s="359">
        <v>70</v>
      </c>
      <c r="I39" s="359">
        <v>70</v>
      </c>
      <c r="J39" s="359">
        <v>70</v>
      </c>
      <c r="K39" s="359">
        <v>70</v>
      </c>
      <c r="L39" s="359">
        <v>70</v>
      </c>
      <c r="M39" s="359">
        <v>70</v>
      </c>
      <c r="N39" s="360">
        <v>70</v>
      </c>
      <c r="O39" s="364"/>
      <c r="P39" s="29"/>
    </row>
    <row r="40" spans="2:16" x14ac:dyDescent="0.25">
      <c r="B40" s="356" t="s">
        <v>336</v>
      </c>
      <c r="C40" s="365"/>
      <c r="D40" s="366">
        <v>70</v>
      </c>
      <c r="E40" s="367">
        <v>70</v>
      </c>
      <c r="F40" s="367">
        <f t="shared" si="0"/>
        <v>70</v>
      </c>
      <c r="G40" s="367">
        <v>70</v>
      </c>
      <c r="H40" s="367">
        <v>70</v>
      </c>
      <c r="I40" s="367">
        <v>70</v>
      </c>
      <c r="J40" s="367">
        <v>70</v>
      </c>
      <c r="K40" s="367">
        <v>70</v>
      </c>
      <c r="L40" s="367">
        <v>70</v>
      </c>
      <c r="M40" s="367">
        <v>70</v>
      </c>
      <c r="N40" s="368">
        <v>70</v>
      </c>
      <c r="O40" s="370"/>
      <c r="P40" s="29"/>
    </row>
    <row r="41" spans="2:16" ht="15.75" thickBot="1" x14ac:dyDescent="0.3">
      <c r="B41" s="344" t="s">
        <v>337</v>
      </c>
      <c r="C41" s="345"/>
      <c r="D41" s="346">
        <v>70</v>
      </c>
      <c r="E41" s="347">
        <v>70</v>
      </c>
      <c r="F41" s="347">
        <f t="shared" si="0"/>
        <v>70</v>
      </c>
      <c r="G41" s="347">
        <v>70</v>
      </c>
      <c r="H41" s="347">
        <v>70</v>
      </c>
      <c r="I41" s="347">
        <v>70</v>
      </c>
      <c r="J41" s="347">
        <v>70</v>
      </c>
      <c r="K41" s="347">
        <v>70</v>
      </c>
      <c r="L41" s="347">
        <v>70</v>
      </c>
      <c r="M41" s="347">
        <v>70</v>
      </c>
      <c r="N41" s="348">
        <v>70</v>
      </c>
      <c r="O41" s="29"/>
    </row>
    <row r="42" spans="2:16" x14ac:dyDescent="0.25">
      <c r="O42" s="23"/>
    </row>
  </sheetData>
  <mergeCells count="15">
    <mergeCell ref="D23:N23"/>
    <mergeCell ref="D24:N24"/>
    <mergeCell ref="B20:C22"/>
    <mergeCell ref="F20:N22"/>
    <mergeCell ref="B19:C19"/>
    <mergeCell ref="B24:C24"/>
    <mergeCell ref="D20:E20"/>
    <mergeCell ref="D21:E21"/>
    <mergeCell ref="D22:E22"/>
    <mergeCell ref="B23:C23"/>
    <mergeCell ref="D16:N16"/>
    <mergeCell ref="D17:N17"/>
    <mergeCell ref="D18:N18"/>
    <mergeCell ref="G19:N19"/>
    <mergeCell ref="D19:F19"/>
  </mergeCells>
  <conditionalFormatting sqref="N30:N41 D30:D41">
    <cfRule type="colorScale" priority="2">
      <colorScale>
        <cfvo type="min"/>
        <cfvo type="percentile" val="50"/>
        <cfvo type="max"/>
        <color rgb="FFF8696B"/>
        <color rgb="FFFFEB84"/>
        <color rgb="FF63BE7B"/>
      </colorScale>
    </cfRule>
  </conditionalFormatting>
  <conditionalFormatting sqref="E30:M41">
    <cfRule type="colorScale" priority="1">
      <colorScale>
        <cfvo type="min"/>
        <cfvo type="percentile" val="50"/>
        <cfvo type="max"/>
        <color rgb="FFF8696B"/>
        <color rgb="FFFFEB84"/>
        <color rgb="FF63BE7B"/>
      </colorScale>
    </cfRule>
  </conditionalFormatting>
  <hyperlinks>
    <hyperlink ref="B10" r:id="rId1"/>
  </hyperlinks>
  <pageMargins left="0.7" right="0.7" top="0.75" bottom="0.7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2:C12"/>
  <sheetViews>
    <sheetView showGridLines="0" zoomScale="70" zoomScaleNormal="70" workbookViewId="0"/>
  </sheetViews>
  <sheetFormatPr defaultColWidth="8.85546875" defaultRowHeight="15" x14ac:dyDescent="0.25"/>
  <cols>
    <col min="1" max="1" width="2.85546875" style="170" customWidth="1"/>
    <col min="2" max="2" width="32.42578125" style="170" customWidth="1"/>
    <col min="3" max="3" width="11.28515625" style="170" customWidth="1"/>
    <col min="4" max="6" width="10.140625" style="170" customWidth="1"/>
    <col min="7" max="7" width="9.28515625" style="170" customWidth="1"/>
    <col min="8" max="14" width="8.85546875" style="170"/>
    <col min="15" max="15" width="76.7109375" style="170" customWidth="1"/>
    <col min="16" max="16" width="36.140625" style="170" bestFit="1" customWidth="1"/>
    <col min="17" max="16384" width="8.85546875" style="170"/>
  </cols>
  <sheetData>
    <row r="2" spans="2:3" ht="24" thickBot="1" x14ac:dyDescent="0.4">
      <c r="B2" s="151" t="s">
        <v>469</v>
      </c>
      <c r="C2" s="151"/>
    </row>
    <row r="5" spans="2:3" x14ac:dyDescent="0.25">
      <c r="B5" s="170" t="s">
        <v>470</v>
      </c>
    </row>
    <row r="7" spans="2:3" x14ac:dyDescent="0.25">
      <c r="B7" s="444" t="s">
        <v>568</v>
      </c>
    </row>
    <row r="8" spans="2:3" x14ac:dyDescent="0.25">
      <c r="B8" s="444" t="s">
        <v>569</v>
      </c>
    </row>
    <row r="9" spans="2:3" x14ac:dyDescent="0.25">
      <c r="B9" s="444" t="s">
        <v>471</v>
      </c>
    </row>
    <row r="10" spans="2:3" x14ac:dyDescent="0.25">
      <c r="B10" s="444" t="s">
        <v>505</v>
      </c>
    </row>
    <row r="12" spans="2:3" x14ac:dyDescent="0.25">
      <c r="B12" s="170" t="s">
        <v>506</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U111"/>
  <sheetViews>
    <sheetView showGridLines="0" zoomScale="90" zoomScaleNormal="90" workbookViewId="0"/>
  </sheetViews>
  <sheetFormatPr defaultColWidth="9.140625" defaultRowHeight="15" x14ac:dyDescent="0.25"/>
  <cols>
    <col min="1" max="1" width="2.7109375" style="170" customWidth="1"/>
    <col min="2" max="2" width="37.140625" style="170" customWidth="1"/>
    <col min="3" max="3" width="54.85546875" style="170" customWidth="1"/>
    <col min="4" max="4" width="12.7109375" style="170" customWidth="1"/>
    <col min="5" max="5" width="11.7109375" style="170" bestFit="1" customWidth="1"/>
    <col min="6" max="6" width="16" style="172" customWidth="1"/>
    <col min="7" max="7" width="79.85546875" style="172" customWidth="1"/>
    <col min="8" max="20" width="11.5703125" style="172" customWidth="1"/>
    <col min="21" max="21" width="38.7109375" style="170" bestFit="1" customWidth="1"/>
    <col min="22" max="16384" width="9.140625" style="170"/>
  </cols>
  <sheetData>
    <row r="1" spans="1:21" ht="14.45" customHeight="1" x14ac:dyDescent="0.25">
      <c r="G1" s="150"/>
      <c r="H1" s="150"/>
      <c r="I1" s="150"/>
      <c r="J1" s="150"/>
      <c r="K1" s="150"/>
      <c r="L1" s="150"/>
      <c r="M1" s="150"/>
      <c r="N1" s="150"/>
      <c r="O1" s="150"/>
      <c r="P1" s="150"/>
      <c r="Q1" s="150"/>
      <c r="R1" s="150"/>
      <c r="S1" s="150"/>
    </row>
    <row r="2" spans="1:21" ht="24" customHeight="1" thickBot="1" x14ac:dyDescent="0.4">
      <c r="B2" s="151" t="s">
        <v>475</v>
      </c>
      <c r="C2" s="151"/>
      <c r="D2" s="152"/>
      <c r="G2" s="150"/>
      <c r="H2" s="150"/>
      <c r="I2" s="150"/>
      <c r="J2" s="150"/>
      <c r="K2" s="150"/>
      <c r="L2" s="150"/>
      <c r="M2" s="150"/>
      <c r="N2" s="150"/>
      <c r="O2" s="150"/>
      <c r="P2" s="150"/>
      <c r="Q2" s="150"/>
      <c r="R2" s="150"/>
      <c r="S2" s="150"/>
    </row>
    <row r="3" spans="1:21" ht="23.25" x14ac:dyDescent="0.35">
      <c r="B3" s="152"/>
      <c r="C3" s="152"/>
      <c r="D3" s="152"/>
      <c r="E3" s="152"/>
      <c r="G3" s="153"/>
    </row>
    <row r="4" spans="1:21" ht="24" thickBot="1" x14ac:dyDescent="0.4">
      <c r="B4" s="504" t="s">
        <v>345</v>
      </c>
      <c r="C4" s="152"/>
      <c r="D4" s="152"/>
      <c r="E4" s="152"/>
      <c r="F4" s="445"/>
      <c r="G4" s="469" t="s">
        <v>487</v>
      </c>
    </row>
    <row r="5" spans="1:21" ht="23.25" x14ac:dyDescent="0.35">
      <c r="B5" s="505" t="s">
        <v>518</v>
      </c>
      <c r="C5" s="152"/>
      <c r="D5" s="152"/>
      <c r="E5" s="152"/>
      <c r="F5" s="445"/>
      <c r="G5" s="550" t="s">
        <v>482</v>
      </c>
      <c r="H5" s="551"/>
      <c r="I5" s="551"/>
      <c r="J5" s="551"/>
      <c r="K5" s="551"/>
      <c r="L5" s="552"/>
    </row>
    <row r="6" spans="1:21" ht="23.45" customHeight="1" x14ac:dyDescent="0.25">
      <c r="B6" s="549" t="s">
        <v>517</v>
      </c>
      <c r="C6" s="549"/>
      <c r="D6" s="549"/>
      <c r="E6" s="549"/>
      <c r="F6" s="445"/>
      <c r="G6" s="556" t="s">
        <v>483</v>
      </c>
      <c r="H6" s="557"/>
      <c r="I6" s="557"/>
      <c r="J6" s="557"/>
      <c r="K6" s="557"/>
      <c r="L6" s="558"/>
    </row>
    <row r="7" spans="1:21" ht="23.45" customHeight="1" x14ac:dyDescent="0.25">
      <c r="B7" s="549"/>
      <c r="C7" s="549"/>
      <c r="D7" s="549"/>
      <c r="E7" s="549"/>
      <c r="F7" s="445"/>
      <c r="G7" s="559" t="s">
        <v>485</v>
      </c>
      <c r="H7" s="560"/>
      <c r="I7" s="560"/>
      <c r="J7" s="560"/>
      <c r="K7" s="560"/>
      <c r="L7" s="561"/>
    </row>
    <row r="8" spans="1:21" ht="24" thickBot="1" x14ac:dyDescent="0.4">
      <c r="B8" s="152"/>
      <c r="C8" s="152"/>
      <c r="D8" s="152"/>
      <c r="E8" s="152"/>
      <c r="F8" s="445"/>
      <c r="G8" s="562" t="s">
        <v>484</v>
      </c>
      <c r="H8" s="563"/>
      <c r="I8" s="563"/>
      <c r="J8" s="563"/>
      <c r="K8" s="563"/>
      <c r="L8" s="564"/>
    </row>
    <row r="9" spans="1:21" ht="24" thickBot="1" x14ac:dyDescent="0.4">
      <c r="B9" s="152"/>
      <c r="C9" s="152"/>
      <c r="D9" s="152"/>
      <c r="E9" s="152"/>
      <c r="F9" s="445"/>
      <c r="G9" s="153"/>
    </row>
    <row r="10" spans="1:21" ht="15.75" thickBot="1" x14ac:dyDescent="0.3">
      <c r="B10" s="24"/>
      <c r="C10" s="5"/>
      <c r="D10" s="5"/>
      <c r="E10" s="5"/>
      <c r="F10" s="341"/>
      <c r="G10" s="341"/>
      <c r="H10" s="553" t="s">
        <v>477</v>
      </c>
      <c r="I10" s="554"/>
      <c r="J10" s="554"/>
      <c r="K10" s="554"/>
      <c r="L10" s="554"/>
      <c r="M10" s="554"/>
      <c r="N10" s="554"/>
      <c r="O10" s="554"/>
      <c r="P10" s="554"/>
      <c r="Q10" s="554"/>
      <c r="R10" s="554"/>
      <c r="S10" s="554"/>
      <c r="T10" s="555"/>
    </row>
    <row r="11" spans="1:21" ht="29.25" customHeight="1" thickBot="1" x14ac:dyDescent="0.3">
      <c r="B11" s="489" t="s">
        <v>178</v>
      </c>
      <c r="C11" s="490" t="s">
        <v>179</v>
      </c>
      <c r="D11" s="490" t="s">
        <v>1</v>
      </c>
      <c r="E11" s="490" t="s">
        <v>180</v>
      </c>
      <c r="F11" s="491" t="s">
        <v>476</v>
      </c>
      <c r="G11" s="491" t="s">
        <v>486</v>
      </c>
      <c r="H11" s="511">
        <v>2020</v>
      </c>
      <c r="I11" s="492">
        <v>2021</v>
      </c>
      <c r="J11" s="492">
        <v>2022</v>
      </c>
      <c r="K11" s="492">
        <v>2023</v>
      </c>
      <c r="L11" s="492">
        <v>2024</v>
      </c>
      <c r="M11" s="492">
        <v>2025</v>
      </c>
      <c r="N11" s="492">
        <v>2026</v>
      </c>
      <c r="O11" s="492">
        <v>2027</v>
      </c>
      <c r="P11" s="492">
        <v>2028</v>
      </c>
      <c r="Q11" s="492">
        <v>2029</v>
      </c>
      <c r="R11" s="492">
        <v>2030</v>
      </c>
      <c r="S11" s="492">
        <v>2031</v>
      </c>
      <c r="T11" s="493">
        <v>2032</v>
      </c>
      <c r="U11" s="39"/>
    </row>
    <row r="12" spans="1:21" ht="15" customHeight="1" x14ac:dyDescent="0.25">
      <c r="A12" s="155"/>
      <c r="B12" s="494" t="s">
        <v>181</v>
      </c>
      <c r="C12" s="495" t="s">
        <v>182</v>
      </c>
      <c r="D12" s="495" t="s">
        <v>2</v>
      </c>
      <c r="E12" s="495" t="s">
        <v>183</v>
      </c>
      <c r="F12" s="216">
        <v>43</v>
      </c>
      <c r="G12" s="496" t="s">
        <v>480</v>
      </c>
      <c r="H12" s="456" t="s">
        <v>184</v>
      </c>
      <c r="I12" s="497" t="s">
        <v>184</v>
      </c>
      <c r="J12" s="497" t="s">
        <v>184</v>
      </c>
      <c r="K12" s="497" t="s">
        <v>184</v>
      </c>
      <c r="L12" s="497" t="s">
        <v>184</v>
      </c>
      <c r="M12" s="497" t="s">
        <v>184</v>
      </c>
      <c r="N12" s="497" t="s">
        <v>184</v>
      </c>
      <c r="O12" s="497" t="s">
        <v>184</v>
      </c>
      <c r="P12" s="497" t="s">
        <v>184</v>
      </c>
      <c r="Q12" s="497" t="s">
        <v>184</v>
      </c>
      <c r="R12" s="497" t="s">
        <v>184</v>
      </c>
      <c r="S12" s="497" t="s">
        <v>184</v>
      </c>
      <c r="T12" s="506" t="s">
        <v>184</v>
      </c>
    </row>
    <row r="13" spans="1:21" ht="15" customHeight="1" x14ac:dyDescent="0.25">
      <c r="A13" s="155"/>
      <c r="B13" s="155" t="s">
        <v>181</v>
      </c>
      <c r="C13" s="156" t="s">
        <v>185</v>
      </c>
      <c r="D13" s="156" t="s">
        <v>2</v>
      </c>
      <c r="E13" s="156" t="s">
        <v>183</v>
      </c>
      <c r="F13" s="157">
        <v>5</v>
      </c>
      <c r="G13" s="158" t="s">
        <v>480</v>
      </c>
      <c r="H13" s="458" t="s">
        <v>184</v>
      </c>
      <c r="I13" s="457" t="s">
        <v>184</v>
      </c>
      <c r="J13" s="457" t="s">
        <v>184</v>
      </c>
      <c r="K13" s="457" t="s">
        <v>184</v>
      </c>
      <c r="L13" s="457" t="s">
        <v>184</v>
      </c>
      <c r="M13" s="457" t="s">
        <v>184</v>
      </c>
      <c r="N13" s="457" t="s">
        <v>184</v>
      </c>
      <c r="O13" s="457" t="s">
        <v>184</v>
      </c>
      <c r="P13" s="457" t="s">
        <v>184</v>
      </c>
      <c r="Q13" s="457" t="s">
        <v>184</v>
      </c>
      <c r="R13" s="457" t="s">
        <v>184</v>
      </c>
      <c r="S13" s="457" t="s">
        <v>184</v>
      </c>
      <c r="T13" s="507" t="s">
        <v>184</v>
      </c>
    </row>
    <row r="14" spans="1:21" ht="15" customHeight="1" x14ac:dyDescent="0.25">
      <c r="A14" s="155"/>
      <c r="B14" s="155" t="s">
        <v>181</v>
      </c>
      <c r="C14" s="156" t="s">
        <v>186</v>
      </c>
      <c r="D14" s="156" t="s">
        <v>35</v>
      </c>
      <c r="E14" s="156" t="s">
        <v>187</v>
      </c>
      <c r="F14" s="157">
        <v>18</v>
      </c>
      <c r="G14" s="158" t="s">
        <v>478</v>
      </c>
      <c r="H14" s="452" t="s">
        <v>184</v>
      </c>
      <c r="I14" s="453" t="s">
        <v>184</v>
      </c>
      <c r="J14" s="453" t="s">
        <v>184</v>
      </c>
      <c r="K14" s="453" t="s">
        <v>184</v>
      </c>
      <c r="L14" s="453" t="s">
        <v>184</v>
      </c>
      <c r="M14" s="453" t="s">
        <v>184</v>
      </c>
      <c r="N14" s="453" t="s">
        <v>184</v>
      </c>
      <c r="O14" s="453" t="s">
        <v>184</v>
      </c>
      <c r="P14" s="453" t="s">
        <v>184</v>
      </c>
      <c r="Q14" s="453" t="s">
        <v>184</v>
      </c>
      <c r="R14" s="453" t="s">
        <v>184</v>
      </c>
      <c r="S14" s="453" t="s">
        <v>184</v>
      </c>
      <c r="T14" s="508" t="s">
        <v>184</v>
      </c>
    </row>
    <row r="15" spans="1:21" ht="15" customHeight="1" x14ac:dyDescent="0.25">
      <c r="A15" s="155"/>
      <c r="B15" s="155" t="s">
        <v>181</v>
      </c>
      <c r="C15" s="156" t="s">
        <v>188</v>
      </c>
      <c r="D15" s="156" t="s">
        <v>189</v>
      </c>
      <c r="E15" s="156" t="s">
        <v>183</v>
      </c>
      <c r="F15" s="157">
        <v>289</v>
      </c>
      <c r="G15" s="158" t="s">
        <v>478</v>
      </c>
      <c r="H15" s="454" t="s">
        <v>184</v>
      </c>
      <c r="I15" s="455" t="s">
        <v>184</v>
      </c>
      <c r="J15" s="455" t="s">
        <v>184</v>
      </c>
      <c r="K15" s="453" t="s">
        <v>184</v>
      </c>
      <c r="L15" s="453" t="s">
        <v>184</v>
      </c>
      <c r="M15" s="453" t="s">
        <v>184</v>
      </c>
      <c r="N15" s="453" t="s">
        <v>184</v>
      </c>
      <c r="O15" s="453" t="s">
        <v>184</v>
      </c>
      <c r="P15" s="453" t="s">
        <v>184</v>
      </c>
      <c r="Q15" s="453" t="s">
        <v>184</v>
      </c>
      <c r="R15" s="453" t="s">
        <v>184</v>
      </c>
      <c r="S15" s="453" t="s">
        <v>184</v>
      </c>
      <c r="T15" s="508" t="s">
        <v>184</v>
      </c>
    </row>
    <row r="16" spans="1:21" ht="15" customHeight="1" x14ac:dyDescent="0.25">
      <c r="A16" s="155"/>
      <c r="B16" s="155" t="s">
        <v>181</v>
      </c>
      <c r="C16" s="156" t="s">
        <v>190</v>
      </c>
      <c r="D16" s="156" t="s">
        <v>191</v>
      </c>
      <c r="E16" s="156" t="s">
        <v>183</v>
      </c>
      <c r="F16" s="157">
        <v>162</v>
      </c>
      <c r="G16" s="158" t="s">
        <v>478</v>
      </c>
      <c r="H16" s="454" t="s">
        <v>184</v>
      </c>
      <c r="I16" s="455" t="s">
        <v>184</v>
      </c>
      <c r="J16" s="455" t="s">
        <v>184</v>
      </c>
      <c r="K16" s="453" t="s">
        <v>184</v>
      </c>
      <c r="L16" s="453" t="s">
        <v>184</v>
      </c>
      <c r="M16" s="453" t="s">
        <v>184</v>
      </c>
      <c r="N16" s="453" t="s">
        <v>184</v>
      </c>
      <c r="O16" s="453" t="s">
        <v>184</v>
      </c>
      <c r="P16" s="453" t="s">
        <v>184</v>
      </c>
      <c r="Q16" s="453" t="s">
        <v>184</v>
      </c>
      <c r="R16" s="453" t="s">
        <v>184</v>
      </c>
      <c r="S16" s="453" t="s">
        <v>184</v>
      </c>
      <c r="T16" s="508" t="s">
        <v>184</v>
      </c>
    </row>
    <row r="17" spans="1:20" ht="15" customHeight="1" x14ac:dyDescent="0.25">
      <c r="A17" s="155"/>
      <c r="B17" s="155" t="s">
        <v>192</v>
      </c>
      <c r="C17" s="156" t="s">
        <v>193</v>
      </c>
      <c r="D17" s="156" t="s">
        <v>34</v>
      </c>
      <c r="E17" s="156" t="s">
        <v>183</v>
      </c>
      <c r="F17" s="157">
        <v>64</v>
      </c>
      <c r="G17" s="158" t="s">
        <v>478</v>
      </c>
      <c r="H17" s="454" t="s">
        <v>184</v>
      </c>
      <c r="I17" s="455" t="s">
        <v>184</v>
      </c>
      <c r="J17" s="455" t="s">
        <v>184</v>
      </c>
      <c r="K17" s="453" t="s">
        <v>184</v>
      </c>
      <c r="L17" s="453" t="s">
        <v>184</v>
      </c>
      <c r="M17" s="453" t="s">
        <v>184</v>
      </c>
      <c r="N17" s="453" t="s">
        <v>184</v>
      </c>
      <c r="O17" s="453" t="s">
        <v>184</v>
      </c>
      <c r="P17" s="453" t="s">
        <v>184</v>
      </c>
      <c r="Q17" s="453" t="s">
        <v>184</v>
      </c>
      <c r="R17" s="453" t="s">
        <v>184</v>
      </c>
      <c r="S17" s="453" t="s">
        <v>184</v>
      </c>
      <c r="T17" s="508" t="s">
        <v>184</v>
      </c>
    </row>
    <row r="18" spans="1:20" ht="15" customHeight="1" x14ac:dyDescent="0.25">
      <c r="A18" s="155"/>
      <c r="B18" s="155" t="s">
        <v>192</v>
      </c>
      <c r="C18" s="156" t="s">
        <v>194</v>
      </c>
      <c r="D18" s="156" t="s">
        <v>34</v>
      </c>
      <c r="E18" s="156" t="s">
        <v>183</v>
      </c>
      <c r="F18" s="157">
        <v>64</v>
      </c>
      <c r="G18" s="158" t="s">
        <v>478</v>
      </c>
      <c r="H18" s="454" t="s">
        <v>184</v>
      </c>
      <c r="I18" s="455" t="s">
        <v>184</v>
      </c>
      <c r="J18" s="455" t="s">
        <v>184</v>
      </c>
      <c r="K18" s="453" t="s">
        <v>184</v>
      </c>
      <c r="L18" s="453" t="s">
        <v>184</v>
      </c>
      <c r="M18" s="453" t="s">
        <v>184</v>
      </c>
      <c r="N18" s="453" t="s">
        <v>184</v>
      </c>
      <c r="O18" s="453" t="s">
        <v>184</v>
      </c>
      <c r="P18" s="453" t="s">
        <v>184</v>
      </c>
      <c r="Q18" s="453" t="s">
        <v>184</v>
      </c>
      <c r="R18" s="453" t="s">
        <v>184</v>
      </c>
      <c r="S18" s="453" t="s">
        <v>184</v>
      </c>
      <c r="T18" s="508" t="s">
        <v>184</v>
      </c>
    </row>
    <row r="19" spans="1:20" ht="15" customHeight="1" x14ac:dyDescent="0.25">
      <c r="A19" s="155"/>
      <c r="B19" s="155" t="s">
        <v>192</v>
      </c>
      <c r="C19" s="156" t="s">
        <v>195</v>
      </c>
      <c r="D19" s="156" t="s">
        <v>189</v>
      </c>
      <c r="E19" s="156" t="s">
        <v>183</v>
      </c>
      <c r="F19" s="157">
        <v>25</v>
      </c>
      <c r="G19" s="158" t="s">
        <v>478</v>
      </c>
      <c r="H19" s="454" t="s">
        <v>184</v>
      </c>
      <c r="I19" s="455" t="s">
        <v>184</v>
      </c>
      <c r="J19" s="455" t="s">
        <v>184</v>
      </c>
      <c r="K19" s="453" t="s">
        <v>184</v>
      </c>
      <c r="L19" s="453" t="s">
        <v>184</v>
      </c>
      <c r="M19" s="453" t="s">
        <v>184</v>
      </c>
      <c r="N19" s="453" t="s">
        <v>184</v>
      </c>
      <c r="O19" s="453" t="s">
        <v>184</v>
      </c>
      <c r="P19" s="453" t="s">
        <v>184</v>
      </c>
      <c r="Q19" s="453" t="s">
        <v>184</v>
      </c>
      <c r="R19" s="453" t="s">
        <v>184</v>
      </c>
      <c r="S19" s="453" t="s">
        <v>184</v>
      </c>
      <c r="T19" s="508" t="s">
        <v>184</v>
      </c>
    </row>
    <row r="20" spans="1:20" ht="15" customHeight="1" x14ac:dyDescent="0.25">
      <c r="A20" s="155"/>
      <c r="B20" s="155" t="s">
        <v>192</v>
      </c>
      <c r="C20" s="156" t="s">
        <v>196</v>
      </c>
      <c r="D20" s="156" t="s">
        <v>189</v>
      </c>
      <c r="E20" s="156" t="s">
        <v>183</v>
      </c>
      <c r="F20" s="157">
        <v>25</v>
      </c>
      <c r="G20" s="158" t="s">
        <v>478</v>
      </c>
      <c r="H20" s="454" t="s">
        <v>184</v>
      </c>
      <c r="I20" s="455" t="s">
        <v>184</v>
      </c>
      <c r="J20" s="455" t="s">
        <v>184</v>
      </c>
      <c r="K20" s="453" t="s">
        <v>184</v>
      </c>
      <c r="L20" s="453" t="s">
        <v>184</v>
      </c>
      <c r="M20" s="453" t="s">
        <v>184</v>
      </c>
      <c r="N20" s="453" t="s">
        <v>184</v>
      </c>
      <c r="O20" s="453" t="s">
        <v>184</v>
      </c>
      <c r="P20" s="453" t="s">
        <v>184</v>
      </c>
      <c r="Q20" s="453" t="s">
        <v>184</v>
      </c>
      <c r="R20" s="453" t="s">
        <v>184</v>
      </c>
      <c r="S20" s="453" t="s">
        <v>184</v>
      </c>
      <c r="T20" s="508" t="s">
        <v>184</v>
      </c>
    </row>
    <row r="21" spans="1:20" ht="15" customHeight="1" x14ac:dyDescent="0.25">
      <c r="A21" s="155"/>
      <c r="B21" s="155" t="s">
        <v>181</v>
      </c>
      <c r="C21" s="156" t="s">
        <v>197</v>
      </c>
      <c r="D21" s="156" t="s">
        <v>198</v>
      </c>
      <c r="E21" s="156" t="s">
        <v>199</v>
      </c>
      <c r="F21" s="157">
        <v>75</v>
      </c>
      <c r="G21" s="158" t="s">
        <v>30</v>
      </c>
      <c r="H21" s="464" t="s">
        <v>200</v>
      </c>
      <c r="I21" s="465" t="s">
        <v>200</v>
      </c>
      <c r="J21" s="465" t="s">
        <v>200</v>
      </c>
      <c r="K21" s="465" t="s">
        <v>200</v>
      </c>
      <c r="L21" s="465" t="s">
        <v>200</v>
      </c>
      <c r="M21" s="465" t="s">
        <v>200</v>
      </c>
      <c r="N21" s="465" t="s">
        <v>200</v>
      </c>
      <c r="O21" s="465" t="s">
        <v>200</v>
      </c>
      <c r="P21" s="465" t="s">
        <v>200</v>
      </c>
      <c r="Q21" s="465" t="s">
        <v>200</v>
      </c>
      <c r="R21" s="465" t="s">
        <v>200</v>
      </c>
      <c r="S21" s="465" t="s">
        <v>200</v>
      </c>
      <c r="T21" s="509" t="s">
        <v>200</v>
      </c>
    </row>
    <row r="22" spans="1:20" ht="15" customHeight="1" x14ac:dyDescent="0.25">
      <c r="A22" s="155"/>
      <c r="B22" s="155" t="s">
        <v>181</v>
      </c>
      <c r="C22" s="156" t="s">
        <v>201</v>
      </c>
      <c r="D22" s="156" t="s">
        <v>35</v>
      </c>
      <c r="E22" s="156" t="s">
        <v>187</v>
      </c>
      <c r="F22" s="157">
        <v>32</v>
      </c>
      <c r="G22" s="158" t="s">
        <v>478</v>
      </c>
      <c r="H22" s="454" t="s">
        <v>184</v>
      </c>
      <c r="I22" s="455" t="s">
        <v>184</v>
      </c>
      <c r="J22" s="455" t="s">
        <v>184</v>
      </c>
      <c r="K22" s="453" t="s">
        <v>184</v>
      </c>
      <c r="L22" s="453" t="s">
        <v>184</v>
      </c>
      <c r="M22" s="453" t="s">
        <v>184</v>
      </c>
      <c r="N22" s="453" t="s">
        <v>184</v>
      </c>
      <c r="O22" s="453" t="s">
        <v>184</v>
      </c>
      <c r="P22" s="453" t="s">
        <v>184</v>
      </c>
      <c r="Q22" s="453" t="s">
        <v>184</v>
      </c>
      <c r="R22" s="453" t="s">
        <v>184</v>
      </c>
      <c r="S22" s="453" t="s">
        <v>184</v>
      </c>
      <c r="T22" s="508" t="s">
        <v>184</v>
      </c>
    </row>
    <row r="23" spans="1:20" ht="15" customHeight="1" x14ac:dyDescent="0.25">
      <c r="A23" s="155"/>
      <c r="B23" s="155" t="s">
        <v>202</v>
      </c>
      <c r="C23" s="156" t="s">
        <v>203</v>
      </c>
      <c r="D23" s="156" t="s">
        <v>204</v>
      </c>
      <c r="E23" s="156" t="s">
        <v>9</v>
      </c>
      <c r="F23" s="157">
        <v>21</v>
      </c>
      <c r="G23" s="158" t="s">
        <v>480</v>
      </c>
      <c r="H23" s="459" t="s">
        <v>184</v>
      </c>
      <c r="I23" s="460" t="s">
        <v>184</v>
      </c>
      <c r="J23" s="460" t="s">
        <v>184</v>
      </c>
      <c r="K23" s="457" t="s">
        <v>184</v>
      </c>
      <c r="L23" s="457" t="s">
        <v>184</v>
      </c>
      <c r="M23" s="457" t="s">
        <v>184</v>
      </c>
      <c r="N23" s="457" t="s">
        <v>184</v>
      </c>
      <c r="O23" s="457" t="s">
        <v>184</v>
      </c>
      <c r="P23" s="457" t="s">
        <v>184</v>
      </c>
      <c r="Q23" s="457" t="s">
        <v>184</v>
      </c>
      <c r="R23" s="457" t="s">
        <v>184</v>
      </c>
      <c r="S23" s="457" t="s">
        <v>184</v>
      </c>
      <c r="T23" s="507" t="s">
        <v>184</v>
      </c>
    </row>
    <row r="24" spans="1:20" ht="15" customHeight="1" x14ac:dyDescent="0.25">
      <c r="A24" s="155"/>
      <c r="B24" s="155" t="s">
        <v>181</v>
      </c>
      <c r="C24" s="156" t="s">
        <v>205</v>
      </c>
      <c r="D24" s="156" t="s">
        <v>2</v>
      </c>
      <c r="E24" s="156" t="s">
        <v>183</v>
      </c>
      <c r="F24" s="446">
        <v>25.1</v>
      </c>
      <c r="G24" s="158" t="s">
        <v>480</v>
      </c>
      <c r="H24" s="461" t="s">
        <v>184</v>
      </c>
      <c r="I24" s="462" t="s">
        <v>184</v>
      </c>
      <c r="J24" s="462" t="s">
        <v>184</v>
      </c>
      <c r="K24" s="457" t="s">
        <v>184</v>
      </c>
      <c r="L24" s="457" t="s">
        <v>184</v>
      </c>
      <c r="M24" s="457" t="s">
        <v>184</v>
      </c>
      <c r="N24" s="457" t="s">
        <v>184</v>
      </c>
      <c r="O24" s="457" t="s">
        <v>184</v>
      </c>
      <c r="P24" s="457" t="s">
        <v>184</v>
      </c>
      <c r="Q24" s="457" t="s">
        <v>184</v>
      </c>
      <c r="R24" s="457" t="s">
        <v>184</v>
      </c>
      <c r="S24" s="457" t="s">
        <v>184</v>
      </c>
      <c r="T24" s="507" t="s">
        <v>184</v>
      </c>
    </row>
    <row r="25" spans="1:20" ht="15" customHeight="1" x14ac:dyDescent="0.25">
      <c r="A25" s="155"/>
      <c r="B25" s="155" t="s">
        <v>202</v>
      </c>
      <c r="C25" s="156" t="s">
        <v>206</v>
      </c>
      <c r="D25" s="156" t="s">
        <v>204</v>
      </c>
      <c r="E25" s="159" t="s">
        <v>9</v>
      </c>
      <c r="F25" s="383">
        <v>41</v>
      </c>
      <c r="G25" s="158" t="s">
        <v>480</v>
      </c>
      <c r="H25" s="459" t="s">
        <v>184</v>
      </c>
      <c r="I25" s="460" t="s">
        <v>184</v>
      </c>
      <c r="J25" s="460" t="s">
        <v>184</v>
      </c>
      <c r="K25" s="457" t="s">
        <v>184</v>
      </c>
      <c r="L25" s="457" t="s">
        <v>184</v>
      </c>
      <c r="M25" s="457" t="s">
        <v>184</v>
      </c>
      <c r="N25" s="457" t="s">
        <v>184</v>
      </c>
      <c r="O25" s="457" t="s">
        <v>184</v>
      </c>
      <c r="P25" s="457" t="s">
        <v>184</v>
      </c>
      <c r="Q25" s="457" t="s">
        <v>184</v>
      </c>
      <c r="R25" s="457" t="s">
        <v>184</v>
      </c>
      <c r="S25" s="457" t="s">
        <v>184</v>
      </c>
      <c r="T25" s="507" t="s">
        <v>184</v>
      </c>
    </row>
    <row r="26" spans="1:20" ht="15" customHeight="1" x14ac:dyDescent="0.25">
      <c r="A26" s="155"/>
      <c r="B26" s="155" t="s">
        <v>207</v>
      </c>
      <c r="C26" s="156" t="s">
        <v>208</v>
      </c>
      <c r="D26" s="156" t="s">
        <v>204</v>
      </c>
      <c r="E26" s="159" t="s">
        <v>9</v>
      </c>
      <c r="F26" s="447">
        <v>19.399999999999999</v>
      </c>
      <c r="G26" s="158" t="s">
        <v>480</v>
      </c>
      <c r="H26" s="459" t="s">
        <v>184</v>
      </c>
      <c r="I26" s="460" t="s">
        <v>184</v>
      </c>
      <c r="J26" s="460" t="s">
        <v>184</v>
      </c>
      <c r="K26" s="457" t="s">
        <v>184</v>
      </c>
      <c r="L26" s="457" t="s">
        <v>184</v>
      </c>
      <c r="M26" s="457" t="s">
        <v>184</v>
      </c>
      <c r="N26" s="457" t="s">
        <v>184</v>
      </c>
      <c r="O26" s="457" t="s">
        <v>184</v>
      </c>
      <c r="P26" s="457" t="s">
        <v>184</v>
      </c>
      <c r="Q26" s="457" t="s">
        <v>184</v>
      </c>
      <c r="R26" s="457" t="s">
        <v>184</v>
      </c>
      <c r="S26" s="457" t="s">
        <v>184</v>
      </c>
      <c r="T26" s="507" t="s">
        <v>184</v>
      </c>
    </row>
    <row r="27" spans="1:20" ht="15" customHeight="1" x14ac:dyDescent="0.25">
      <c r="A27" s="155"/>
      <c r="B27" s="155" t="s">
        <v>181</v>
      </c>
      <c r="C27" s="159" t="s">
        <v>209</v>
      </c>
      <c r="D27" s="159" t="s">
        <v>35</v>
      </c>
      <c r="E27" s="159" t="s">
        <v>187</v>
      </c>
      <c r="F27" s="383">
        <v>18</v>
      </c>
      <c r="G27" s="158" t="s">
        <v>478</v>
      </c>
      <c r="H27" s="454" t="s">
        <v>184</v>
      </c>
      <c r="I27" s="455" t="s">
        <v>184</v>
      </c>
      <c r="J27" s="455" t="s">
        <v>184</v>
      </c>
      <c r="K27" s="453" t="s">
        <v>184</v>
      </c>
      <c r="L27" s="453" t="s">
        <v>184</v>
      </c>
      <c r="M27" s="453" t="s">
        <v>184</v>
      </c>
      <c r="N27" s="453" t="s">
        <v>184</v>
      </c>
      <c r="O27" s="453" t="s">
        <v>184</v>
      </c>
      <c r="P27" s="453" t="s">
        <v>184</v>
      </c>
      <c r="Q27" s="453" t="s">
        <v>184</v>
      </c>
      <c r="R27" s="453" t="s">
        <v>184</v>
      </c>
      <c r="S27" s="453" t="s">
        <v>184</v>
      </c>
      <c r="T27" s="508" t="s">
        <v>184</v>
      </c>
    </row>
    <row r="28" spans="1:20" ht="15" customHeight="1" x14ac:dyDescent="0.25">
      <c r="A28" s="155"/>
      <c r="B28" s="155" t="s">
        <v>181</v>
      </c>
      <c r="C28" s="159" t="s">
        <v>210</v>
      </c>
      <c r="D28" s="159" t="s">
        <v>211</v>
      </c>
      <c r="E28" s="159" t="s">
        <v>11</v>
      </c>
      <c r="F28" s="383">
        <v>445</v>
      </c>
      <c r="G28" s="158" t="s">
        <v>479</v>
      </c>
      <c r="H28" s="450" t="s">
        <v>184</v>
      </c>
      <c r="I28" s="463" t="s">
        <v>184</v>
      </c>
      <c r="J28" s="463" t="s">
        <v>184</v>
      </c>
      <c r="K28" s="449" t="s">
        <v>184</v>
      </c>
      <c r="L28" s="449" t="s">
        <v>184</v>
      </c>
      <c r="M28" s="465" t="s">
        <v>200</v>
      </c>
      <c r="N28" s="465" t="s">
        <v>200</v>
      </c>
      <c r="O28" s="465" t="s">
        <v>200</v>
      </c>
      <c r="P28" s="465" t="s">
        <v>200</v>
      </c>
      <c r="Q28" s="465" t="s">
        <v>200</v>
      </c>
      <c r="R28" s="465" t="s">
        <v>200</v>
      </c>
      <c r="S28" s="465" t="s">
        <v>200</v>
      </c>
      <c r="T28" s="509" t="s">
        <v>200</v>
      </c>
    </row>
    <row r="29" spans="1:20" ht="15" customHeight="1" x14ac:dyDescent="0.25">
      <c r="A29" s="155"/>
      <c r="B29" s="155" t="s">
        <v>181</v>
      </c>
      <c r="C29" s="159" t="s">
        <v>212</v>
      </c>
      <c r="D29" s="159" t="s">
        <v>211</v>
      </c>
      <c r="E29" s="159" t="s">
        <v>11</v>
      </c>
      <c r="F29" s="383">
        <v>445</v>
      </c>
      <c r="G29" s="158" t="s">
        <v>479</v>
      </c>
      <c r="H29" s="450" t="s">
        <v>184</v>
      </c>
      <c r="I29" s="451" t="s">
        <v>184</v>
      </c>
      <c r="J29" s="451" t="s">
        <v>184</v>
      </c>
      <c r="K29" s="449" t="s">
        <v>184</v>
      </c>
      <c r="L29" s="449" t="s">
        <v>184</v>
      </c>
      <c r="M29" s="465" t="s">
        <v>200</v>
      </c>
      <c r="N29" s="465" t="s">
        <v>200</v>
      </c>
      <c r="O29" s="465" t="s">
        <v>200</v>
      </c>
      <c r="P29" s="465" t="s">
        <v>200</v>
      </c>
      <c r="Q29" s="465" t="s">
        <v>200</v>
      </c>
      <c r="R29" s="465" t="s">
        <v>200</v>
      </c>
      <c r="S29" s="465" t="s">
        <v>200</v>
      </c>
      <c r="T29" s="509" t="s">
        <v>200</v>
      </c>
    </row>
    <row r="30" spans="1:20" ht="15" customHeight="1" x14ac:dyDescent="0.25">
      <c r="A30" s="155"/>
      <c r="B30" s="155" t="s">
        <v>181</v>
      </c>
      <c r="C30" s="159" t="s">
        <v>213</v>
      </c>
      <c r="D30" s="159" t="s">
        <v>211</v>
      </c>
      <c r="E30" s="159" t="s">
        <v>11</v>
      </c>
      <c r="F30" s="383">
        <v>1006</v>
      </c>
      <c r="G30" s="158" t="s">
        <v>479</v>
      </c>
      <c r="H30" s="450" t="s">
        <v>184</v>
      </c>
      <c r="I30" s="451" t="s">
        <v>184</v>
      </c>
      <c r="J30" s="465" t="s">
        <v>200</v>
      </c>
      <c r="K30" s="465" t="s">
        <v>200</v>
      </c>
      <c r="L30" s="465" t="s">
        <v>200</v>
      </c>
      <c r="M30" s="465" t="s">
        <v>200</v>
      </c>
      <c r="N30" s="465" t="s">
        <v>200</v>
      </c>
      <c r="O30" s="465" t="s">
        <v>200</v>
      </c>
      <c r="P30" s="465" t="s">
        <v>200</v>
      </c>
      <c r="Q30" s="465" t="s">
        <v>200</v>
      </c>
      <c r="R30" s="465" t="s">
        <v>200</v>
      </c>
      <c r="S30" s="465" t="s">
        <v>200</v>
      </c>
      <c r="T30" s="509" t="s">
        <v>200</v>
      </c>
    </row>
    <row r="31" spans="1:20" ht="15" customHeight="1" x14ac:dyDescent="0.25">
      <c r="A31" s="155"/>
      <c r="B31" s="155" t="s">
        <v>181</v>
      </c>
      <c r="C31" s="159" t="s">
        <v>214</v>
      </c>
      <c r="D31" s="159" t="s">
        <v>211</v>
      </c>
      <c r="E31" s="159" t="s">
        <v>11</v>
      </c>
      <c r="F31" s="383">
        <v>1039</v>
      </c>
      <c r="G31" s="158" t="s">
        <v>479</v>
      </c>
      <c r="H31" s="450" t="s">
        <v>184</v>
      </c>
      <c r="I31" s="451" t="s">
        <v>184</v>
      </c>
      <c r="J31" s="451" t="s">
        <v>184</v>
      </c>
      <c r="K31" s="449" t="s">
        <v>184</v>
      </c>
      <c r="L31" s="449" t="s">
        <v>184</v>
      </c>
      <c r="M31" s="465" t="s">
        <v>200</v>
      </c>
      <c r="N31" s="465" t="s">
        <v>200</v>
      </c>
      <c r="O31" s="465" t="s">
        <v>200</v>
      </c>
      <c r="P31" s="465" t="s">
        <v>200</v>
      </c>
      <c r="Q31" s="465" t="s">
        <v>200</v>
      </c>
      <c r="R31" s="465" t="s">
        <v>200</v>
      </c>
      <c r="S31" s="465" t="s">
        <v>200</v>
      </c>
      <c r="T31" s="509" t="s">
        <v>200</v>
      </c>
    </row>
    <row r="32" spans="1:20" ht="15" customHeight="1" x14ac:dyDescent="0.25">
      <c r="A32" s="155"/>
      <c r="B32" s="155" t="s">
        <v>181</v>
      </c>
      <c r="C32" s="156" t="s">
        <v>215</v>
      </c>
      <c r="D32" s="156" t="s">
        <v>189</v>
      </c>
      <c r="E32" s="156" t="s">
        <v>183</v>
      </c>
      <c r="F32" s="157">
        <v>150</v>
      </c>
      <c r="G32" s="158" t="s">
        <v>478</v>
      </c>
      <c r="H32" s="454" t="s">
        <v>184</v>
      </c>
      <c r="I32" s="455" t="s">
        <v>184</v>
      </c>
      <c r="J32" s="455" t="s">
        <v>184</v>
      </c>
      <c r="K32" s="453" t="s">
        <v>184</v>
      </c>
      <c r="L32" s="453" t="s">
        <v>184</v>
      </c>
      <c r="M32" s="453" t="s">
        <v>184</v>
      </c>
      <c r="N32" s="453" t="s">
        <v>184</v>
      </c>
      <c r="O32" s="453" t="s">
        <v>184</v>
      </c>
      <c r="P32" s="453" t="s">
        <v>184</v>
      </c>
      <c r="Q32" s="453" t="s">
        <v>184</v>
      </c>
      <c r="R32" s="453" t="s">
        <v>184</v>
      </c>
      <c r="S32" s="453" t="s">
        <v>184</v>
      </c>
      <c r="T32" s="508" t="s">
        <v>184</v>
      </c>
    </row>
    <row r="33" spans="1:20" ht="15" customHeight="1" x14ac:dyDescent="0.25">
      <c r="A33" s="155"/>
      <c r="B33" s="155" t="s">
        <v>181</v>
      </c>
      <c r="C33" s="156" t="s">
        <v>216</v>
      </c>
      <c r="D33" s="156" t="s">
        <v>189</v>
      </c>
      <c r="E33" s="156" t="s">
        <v>183</v>
      </c>
      <c r="F33" s="157">
        <v>150</v>
      </c>
      <c r="G33" s="158" t="s">
        <v>478</v>
      </c>
      <c r="H33" s="454" t="s">
        <v>184</v>
      </c>
      <c r="I33" s="455" t="s">
        <v>184</v>
      </c>
      <c r="J33" s="455" t="s">
        <v>184</v>
      </c>
      <c r="K33" s="453" t="s">
        <v>184</v>
      </c>
      <c r="L33" s="453" t="s">
        <v>184</v>
      </c>
      <c r="M33" s="453" t="s">
        <v>184</v>
      </c>
      <c r="N33" s="453" t="s">
        <v>184</v>
      </c>
      <c r="O33" s="453" t="s">
        <v>184</v>
      </c>
      <c r="P33" s="453" t="s">
        <v>184</v>
      </c>
      <c r="Q33" s="453" t="s">
        <v>184</v>
      </c>
      <c r="R33" s="453" t="s">
        <v>184</v>
      </c>
      <c r="S33" s="453" t="s">
        <v>184</v>
      </c>
      <c r="T33" s="508" t="s">
        <v>184</v>
      </c>
    </row>
    <row r="34" spans="1:20" ht="15" customHeight="1" x14ac:dyDescent="0.25">
      <c r="A34" s="155"/>
      <c r="B34" s="155" t="s">
        <v>181</v>
      </c>
      <c r="C34" s="156" t="s">
        <v>217</v>
      </c>
      <c r="D34" s="156" t="s">
        <v>191</v>
      </c>
      <c r="E34" s="156" t="s">
        <v>183</v>
      </c>
      <c r="F34" s="157">
        <v>160</v>
      </c>
      <c r="G34" s="158" t="s">
        <v>478</v>
      </c>
      <c r="H34" s="454" t="s">
        <v>184</v>
      </c>
      <c r="I34" s="455" t="s">
        <v>184</v>
      </c>
      <c r="J34" s="455" t="s">
        <v>184</v>
      </c>
      <c r="K34" s="453" t="s">
        <v>184</v>
      </c>
      <c r="L34" s="453" t="s">
        <v>184</v>
      </c>
      <c r="M34" s="453" t="s">
        <v>184</v>
      </c>
      <c r="N34" s="453" t="s">
        <v>184</v>
      </c>
      <c r="O34" s="453" t="s">
        <v>184</v>
      </c>
      <c r="P34" s="453" t="s">
        <v>184</v>
      </c>
      <c r="Q34" s="453" t="s">
        <v>184</v>
      </c>
      <c r="R34" s="453" t="s">
        <v>184</v>
      </c>
      <c r="S34" s="453" t="s">
        <v>184</v>
      </c>
      <c r="T34" s="508" t="s">
        <v>184</v>
      </c>
    </row>
    <row r="35" spans="1:20" ht="15" customHeight="1" x14ac:dyDescent="0.25">
      <c r="A35" s="155"/>
      <c r="B35" s="155" t="s">
        <v>218</v>
      </c>
      <c r="C35" s="156" t="s">
        <v>219</v>
      </c>
      <c r="D35" s="156" t="s">
        <v>2</v>
      </c>
      <c r="E35" s="156" t="s">
        <v>183</v>
      </c>
      <c r="F35" s="157">
        <v>12.9</v>
      </c>
      <c r="G35" s="158" t="s">
        <v>480</v>
      </c>
      <c r="H35" s="459" t="s">
        <v>184</v>
      </c>
      <c r="I35" s="460" t="s">
        <v>184</v>
      </c>
      <c r="J35" s="460" t="s">
        <v>184</v>
      </c>
      <c r="K35" s="457" t="s">
        <v>184</v>
      </c>
      <c r="L35" s="457" t="s">
        <v>184</v>
      </c>
      <c r="M35" s="457" t="s">
        <v>184</v>
      </c>
      <c r="N35" s="457" t="s">
        <v>184</v>
      </c>
      <c r="O35" s="457" t="s">
        <v>184</v>
      </c>
      <c r="P35" s="457" t="s">
        <v>184</v>
      </c>
      <c r="Q35" s="457" t="s">
        <v>184</v>
      </c>
      <c r="R35" s="457" t="s">
        <v>184</v>
      </c>
      <c r="S35" s="457" t="s">
        <v>184</v>
      </c>
      <c r="T35" s="507" t="s">
        <v>184</v>
      </c>
    </row>
    <row r="36" spans="1:20" ht="15" customHeight="1" x14ac:dyDescent="0.25">
      <c r="A36" s="155"/>
      <c r="B36" s="155" t="s">
        <v>220</v>
      </c>
      <c r="C36" s="156" t="s">
        <v>221</v>
      </c>
      <c r="D36" s="156" t="s">
        <v>2</v>
      </c>
      <c r="E36" s="156" t="s">
        <v>9</v>
      </c>
      <c r="F36" s="157">
        <v>20</v>
      </c>
      <c r="G36" s="158" t="s">
        <v>480</v>
      </c>
      <c r="H36" s="459" t="s">
        <v>184</v>
      </c>
      <c r="I36" s="460" t="s">
        <v>184</v>
      </c>
      <c r="J36" s="460" t="s">
        <v>184</v>
      </c>
      <c r="K36" s="457" t="s">
        <v>184</v>
      </c>
      <c r="L36" s="457" t="s">
        <v>184</v>
      </c>
      <c r="M36" s="457" t="s">
        <v>184</v>
      </c>
      <c r="N36" s="457" t="s">
        <v>184</v>
      </c>
      <c r="O36" s="457" t="s">
        <v>184</v>
      </c>
      <c r="P36" s="457" t="s">
        <v>184</v>
      </c>
      <c r="Q36" s="457" t="s">
        <v>184</v>
      </c>
      <c r="R36" s="457" t="s">
        <v>184</v>
      </c>
      <c r="S36" s="457" t="s">
        <v>184</v>
      </c>
      <c r="T36" s="507" t="s">
        <v>184</v>
      </c>
    </row>
    <row r="37" spans="1:20" ht="15" customHeight="1" x14ac:dyDescent="0.25">
      <c r="A37" s="155"/>
      <c r="B37" s="155" t="s">
        <v>192</v>
      </c>
      <c r="C37" s="156" t="s">
        <v>222</v>
      </c>
      <c r="D37" s="156" t="s">
        <v>34</v>
      </c>
      <c r="E37" s="156" t="s">
        <v>183</v>
      </c>
      <c r="F37" s="157">
        <v>58</v>
      </c>
      <c r="G37" s="158" t="s">
        <v>478</v>
      </c>
      <c r="H37" s="454" t="s">
        <v>184</v>
      </c>
      <c r="I37" s="455" t="s">
        <v>184</v>
      </c>
      <c r="J37" s="455" t="s">
        <v>184</v>
      </c>
      <c r="K37" s="453" t="s">
        <v>184</v>
      </c>
      <c r="L37" s="453" t="s">
        <v>184</v>
      </c>
      <c r="M37" s="453" t="s">
        <v>184</v>
      </c>
      <c r="N37" s="453" t="s">
        <v>184</v>
      </c>
      <c r="O37" s="453" t="s">
        <v>184</v>
      </c>
      <c r="P37" s="453" t="s">
        <v>184</v>
      </c>
      <c r="Q37" s="453" t="s">
        <v>184</v>
      </c>
      <c r="R37" s="453" t="s">
        <v>184</v>
      </c>
      <c r="S37" s="453" t="s">
        <v>184</v>
      </c>
      <c r="T37" s="508" t="s">
        <v>184</v>
      </c>
    </row>
    <row r="38" spans="1:20" ht="15" customHeight="1" x14ac:dyDescent="0.25">
      <c r="A38" s="155"/>
      <c r="B38" s="155" t="s">
        <v>192</v>
      </c>
      <c r="C38" s="156" t="s">
        <v>223</v>
      </c>
      <c r="D38" s="156" t="s">
        <v>34</v>
      </c>
      <c r="E38" s="156" t="s">
        <v>183</v>
      </c>
      <c r="F38" s="157">
        <v>58</v>
      </c>
      <c r="G38" s="158" t="s">
        <v>478</v>
      </c>
      <c r="H38" s="454" t="s">
        <v>184</v>
      </c>
      <c r="I38" s="455" t="s">
        <v>184</v>
      </c>
      <c r="J38" s="455" t="s">
        <v>184</v>
      </c>
      <c r="K38" s="453" t="s">
        <v>184</v>
      </c>
      <c r="L38" s="453" t="s">
        <v>184</v>
      </c>
      <c r="M38" s="453" t="s">
        <v>184</v>
      </c>
      <c r="N38" s="453" t="s">
        <v>184</v>
      </c>
      <c r="O38" s="453" t="s">
        <v>184</v>
      </c>
      <c r="P38" s="453" t="s">
        <v>184</v>
      </c>
      <c r="Q38" s="453" t="s">
        <v>184</v>
      </c>
      <c r="R38" s="453" t="s">
        <v>184</v>
      </c>
      <c r="S38" s="453" t="s">
        <v>184</v>
      </c>
      <c r="T38" s="508" t="s">
        <v>184</v>
      </c>
    </row>
    <row r="39" spans="1:20" ht="15" customHeight="1" x14ac:dyDescent="0.25">
      <c r="A39" s="155"/>
      <c r="B39" s="155" t="s">
        <v>192</v>
      </c>
      <c r="C39" s="156" t="s">
        <v>224</v>
      </c>
      <c r="D39" s="156" t="s">
        <v>33</v>
      </c>
      <c r="E39" s="156" t="s">
        <v>183</v>
      </c>
      <c r="F39" s="157">
        <v>39</v>
      </c>
      <c r="G39" s="158" t="s">
        <v>478</v>
      </c>
      <c r="H39" s="454" t="s">
        <v>184</v>
      </c>
      <c r="I39" s="455" t="s">
        <v>184</v>
      </c>
      <c r="J39" s="455" t="s">
        <v>184</v>
      </c>
      <c r="K39" s="453" t="s">
        <v>184</v>
      </c>
      <c r="L39" s="453" t="s">
        <v>184</v>
      </c>
      <c r="M39" s="453" t="s">
        <v>184</v>
      </c>
      <c r="N39" s="453" t="s">
        <v>184</v>
      </c>
      <c r="O39" s="453" t="s">
        <v>184</v>
      </c>
      <c r="P39" s="453" t="s">
        <v>184</v>
      </c>
      <c r="Q39" s="453" t="s">
        <v>184</v>
      </c>
      <c r="R39" s="453" t="s">
        <v>184</v>
      </c>
      <c r="S39" s="453" t="s">
        <v>184</v>
      </c>
      <c r="T39" s="508" t="s">
        <v>184</v>
      </c>
    </row>
    <row r="40" spans="1:20" ht="15" customHeight="1" x14ac:dyDescent="0.25">
      <c r="A40" s="155"/>
      <c r="B40" s="155" t="s">
        <v>181</v>
      </c>
      <c r="C40" s="156" t="s">
        <v>225</v>
      </c>
      <c r="D40" s="159" t="s">
        <v>189</v>
      </c>
      <c r="E40" s="159" t="s">
        <v>183</v>
      </c>
      <c r="F40" s="383">
        <v>157</v>
      </c>
      <c r="G40" s="158" t="s">
        <v>478</v>
      </c>
      <c r="H40" s="454" t="s">
        <v>184</v>
      </c>
      <c r="I40" s="455" t="s">
        <v>184</v>
      </c>
      <c r="J40" s="455" t="s">
        <v>184</v>
      </c>
      <c r="K40" s="453" t="s">
        <v>184</v>
      </c>
      <c r="L40" s="453" t="s">
        <v>184</v>
      </c>
      <c r="M40" s="453" t="s">
        <v>184</v>
      </c>
      <c r="N40" s="453" t="s">
        <v>184</v>
      </c>
      <c r="O40" s="453" t="s">
        <v>184</v>
      </c>
      <c r="P40" s="453" t="s">
        <v>184</v>
      </c>
      <c r="Q40" s="453" t="s">
        <v>184</v>
      </c>
      <c r="R40" s="453" t="s">
        <v>184</v>
      </c>
      <c r="S40" s="453" t="s">
        <v>184</v>
      </c>
      <c r="T40" s="508" t="s">
        <v>184</v>
      </c>
    </row>
    <row r="41" spans="1:20" ht="15" customHeight="1" x14ac:dyDescent="0.25">
      <c r="A41" s="155"/>
      <c r="B41" s="155" t="s">
        <v>181</v>
      </c>
      <c r="C41" s="156" t="s">
        <v>226</v>
      </c>
      <c r="D41" s="159" t="s">
        <v>189</v>
      </c>
      <c r="E41" s="159" t="s">
        <v>183</v>
      </c>
      <c r="F41" s="447">
        <v>156.30000000000001</v>
      </c>
      <c r="G41" s="158" t="s">
        <v>478</v>
      </c>
      <c r="H41" s="454" t="s">
        <v>184</v>
      </c>
      <c r="I41" s="455" t="s">
        <v>184</v>
      </c>
      <c r="J41" s="455" t="s">
        <v>184</v>
      </c>
      <c r="K41" s="453" t="s">
        <v>184</v>
      </c>
      <c r="L41" s="453" t="s">
        <v>184</v>
      </c>
      <c r="M41" s="453" t="s">
        <v>184</v>
      </c>
      <c r="N41" s="453" t="s">
        <v>184</v>
      </c>
      <c r="O41" s="453" t="s">
        <v>184</v>
      </c>
      <c r="P41" s="453" t="s">
        <v>184</v>
      </c>
      <c r="Q41" s="453" t="s">
        <v>184</v>
      </c>
      <c r="R41" s="453" t="s">
        <v>184</v>
      </c>
      <c r="S41" s="453" t="s">
        <v>184</v>
      </c>
      <c r="T41" s="508" t="s">
        <v>184</v>
      </c>
    </row>
    <row r="42" spans="1:20" ht="15" customHeight="1" x14ac:dyDescent="0.25">
      <c r="A42" s="155"/>
      <c r="B42" s="155" t="s">
        <v>181</v>
      </c>
      <c r="C42" s="156" t="s">
        <v>227</v>
      </c>
      <c r="D42" s="159" t="s">
        <v>191</v>
      </c>
      <c r="E42" s="159" t="s">
        <v>183</v>
      </c>
      <c r="F42" s="383">
        <v>167</v>
      </c>
      <c r="G42" s="158" t="s">
        <v>478</v>
      </c>
      <c r="H42" s="454" t="s">
        <v>184</v>
      </c>
      <c r="I42" s="455" t="s">
        <v>184</v>
      </c>
      <c r="J42" s="455" t="s">
        <v>184</v>
      </c>
      <c r="K42" s="453" t="s">
        <v>184</v>
      </c>
      <c r="L42" s="453" t="s">
        <v>184</v>
      </c>
      <c r="M42" s="453" t="s">
        <v>184</v>
      </c>
      <c r="N42" s="453" t="s">
        <v>184</v>
      </c>
      <c r="O42" s="453" t="s">
        <v>184</v>
      </c>
      <c r="P42" s="453" t="s">
        <v>184</v>
      </c>
      <c r="Q42" s="453" t="s">
        <v>184</v>
      </c>
      <c r="R42" s="453" t="s">
        <v>184</v>
      </c>
      <c r="S42" s="453" t="s">
        <v>184</v>
      </c>
      <c r="T42" s="508" t="s">
        <v>184</v>
      </c>
    </row>
    <row r="43" spans="1:20" ht="15" customHeight="1" x14ac:dyDescent="0.25">
      <c r="A43" s="155"/>
      <c r="B43" s="155" t="s">
        <v>228</v>
      </c>
      <c r="C43" s="29" t="s">
        <v>229</v>
      </c>
      <c r="D43" s="156" t="s">
        <v>204</v>
      </c>
      <c r="E43" s="29" t="s">
        <v>9</v>
      </c>
      <c r="F43" s="26">
        <v>34</v>
      </c>
      <c r="G43" s="158" t="s">
        <v>480</v>
      </c>
      <c r="H43" s="459" t="s">
        <v>184</v>
      </c>
      <c r="I43" s="460" t="s">
        <v>184</v>
      </c>
      <c r="J43" s="460" t="s">
        <v>184</v>
      </c>
      <c r="K43" s="457" t="s">
        <v>184</v>
      </c>
      <c r="L43" s="457" t="s">
        <v>184</v>
      </c>
      <c r="M43" s="457" t="s">
        <v>184</v>
      </c>
      <c r="N43" s="457" t="s">
        <v>184</v>
      </c>
      <c r="O43" s="457" t="s">
        <v>184</v>
      </c>
      <c r="P43" s="457" t="s">
        <v>184</v>
      </c>
      <c r="Q43" s="457" t="s">
        <v>184</v>
      </c>
      <c r="R43" s="457" t="s">
        <v>184</v>
      </c>
      <c r="S43" s="457" t="s">
        <v>184</v>
      </c>
      <c r="T43" s="507" t="s">
        <v>184</v>
      </c>
    </row>
    <row r="44" spans="1:20" ht="15" customHeight="1" x14ac:dyDescent="0.25">
      <c r="A44" s="155"/>
      <c r="B44" s="155" t="s">
        <v>202</v>
      </c>
      <c r="C44" s="156" t="s">
        <v>230</v>
      </c>
      <c r="D44" s="156" t="s">
        <v>204</v>
      </c>
      <c r="E44" s="156" t="s">
        <v>9</v>
      </c>
      <c r="F44" s="157">
        <v>24</v>
      </c>
      <c r="G44" s="158" t="s">
        <v>480</v>
      </c>
      <c r="H44" s="459" t="s">
        <v>184</v>
      </c>
      <c r="I44" s="460" t="s">
        <v>184</v>
      </c>
      <c r="J44" s="460" t="s">
        <v>184</v>
      </c>
      <c r="K44" s="457" t="s">
        <v>184</v>
      </c>
      <c r="L44" s="457" t="s">
        <v>184</v>
      </c>
      <c r="M44" s="457" t="s">
        <v>184</v>
      </c>
      <c r="N44" s="457" t="s">
        <v>184</v>
      </c>
      <c r="O44" s="457" t="s">
        <v>184</v>
      </c>
      <c r="P44" s="457" t="s">
        <v>184</v>
      </c>
      <c r="Q44" s="457" t="s">
        <v>184</v>
      </c>
      <c r="R44" s="457" t="s">
        <v>184</v>
      </c>
      <c r="S44" s="457" t="s">
        <v>184</v>
      </c>
      <c r="T44" s="507" t="s">
        <v>184</v>
      </c>
    </row>
    <row r="45" spans="1:20" ht="15" customHeight="1" x14ac:dyDescent="0.25">
      <c r="A45" s="155"/>
      <c r="B45" s="155" t="s">
        <v>231</v>
      </c>
      <c r="C45" s="156" t="s">
        <v>232</v>
      </c>
      <c r="D45" s="156" t="s">
        <v>2</v>
      </c>
      <c r="E45" s="156" t="s">
        <v>183</v>
      </c>
      <c r="F45" s="446">
        <v>44.8</v>
      </c>
      <c r="G45" s="158" t="s">
        <v>480</v>
      </c>
      <c r="H45" s="459" t="s">
        <v>184</v>
      </c>
      <c r="I45" s="460" t="s">
        <v>184</v>
      </c>
      <c r="J45" s="460" t="s">
        <v>184</v>
      </c>
      <c r="K45" s="457" t="s">
        <v>184</v>
      </c>
      <c r="L45" s="457" t="s">
        <v>184</v>
      </c>
      <c r="M45" s="457" t="s">
        <v>184</v>
      </c>
      <c r="N45" s="457" t="s">
        <v>184</v>
      </c>
      <c r="O45" s="457" t="s">
        <v>184</v>
      </c>
      <c r="P45" s="457" t="s">
        <v>184</v>
      </c>
      <c r="Q45" s="457" t="s">
        <v>184</v>
      </c>
      <c r="R45" s="457" t="s">
        <v>184</v>
      </c>
      <c r="S45" s="457" t="s">
        <v>184</v>
      </c>
      <c r="T45" s="507" t="s">
        <v>184</v>
      </c>
    </row>
    <row r="46" spans="1:20" ht="15" customHeight="1" x14ac:dyDescent="0.25">
      <c r="A46" s="155"/>
      <c r="B46" s="155" t="s">
        <v>231</v>
      </c>
      <c r="C46" s="156" t="s">
        <v>233</v>
      </c>
      <c r="D46" s="156" t="s">
        <v>2</v>
      </c>
      <c r="E46" s="156" t="s">
        <v>183</v>
      </c>
      <c r="F46" s="446">
        <v>44.8</v>
      </c>
      <c r="G46" s="158" t="s">
        <v>480</v>
      </c>
      <c r="H46" s="459" t="s">
        <v>184</v>
      </c>
      <c r="I46" s="460" t="s">
        <v>184</v>
      </c>
      <c r="J46" s="460" t="s">
        <v>184</v>
      </c>
      <c r="K46" s="457" t="s">
        <v>184</v>
      </c>
      <c r="L46" s="457" t="s">
        <v>184</v>
      </c>
      <c r="M46" s="457" t="s">
        <v>184</v>
      </c>
      <c r="N46" s="457" t="s">
        <v>184</v>
      </c>
      <c r="O46" s="457" t="s">
        <v>184</v>
      </c>
      <c r="P46" s="457" t="s">
        <v>184</v>
      </c>
      <c r="Q46" s="457" t="s">
        <v>184</v>
      </c>
      <c r="R46" s="457" t="s">
        <v>184</v>
      </c>
      <c r="S46" s="457" t="s">
        <v>184</v>
      </c>
      <c r="T46" s="507" t="s">
        <v>184</v>
      </c>
    </row>
    <row r="47" spans="1:20" ht="15" customHeight="1" x14ac:dyDescent="0.25">
      <c r="A47" s="155"/>
      <c r="B47" s="155" t="s">
        <v>231</v>
      </c>
      <c r="C47" s="156" t="s">
        <v>234</v>
      </c>
      <c r="D47" s="156" t="s">
        <v>2</v>
      </c>
      <c r="E47" s="156" t="s">
        <v>183</v>
      </c>
      <c r="F47" s="446">
        <v>48.5</v>
      </c>
      <c r="G47" s="158" t="s">
        <v>480</v>
      </c>
      <c r="H47" s="459" t="s">
        <v>184</v>
      </c>
      <c r="I47" s="460" t="s">
        <v>184</v>
      </c>
      <c r="J47" s="460" t="s">
        <v>184</v>
      </c>
      <c r="K47" s="457" t="s">
        <v>184</v>
      </c>
      <c r="L47" s="457" t="s">
        <v>184</v>
      </c>
      <c r="M47" s="457" t="s">
        <v>184</v>
      </c>
      <c r="N47" s="457" t="s">
        <v>184</v>
      </c>
      <c r="O47" s="457" t="s">
        <v>184</v>
      </c>
      <c r="P47" s="457" t="s">
        <v>184</v>
      </c>
      <c r="Q47" s="457" t="s">
        <v>184</v>
      </c>
      <c r="R47" s="457" t="s">
        <v>184</v>
      </c>
      <c r="S47" s="457" t="s">
        <v>184</v>
      </c>
      <c r="T47" s="507" t="s">
        <v>184</v>
      </c>
    </row>
    <row r="48" spans="1:20" ht="15" customHeight="1" x14ac:dyDescent="0.25">
      <c r="A48" s="155"/>
      <c r="B48" s="155" t="s">
        <v>235</v>
      </c>
      <c r="C48" s="156" t="s">
        <v>236</v>
      </c>
      <c r="D48" s="156" t="s">
        <v>204</v>
      </c>
      <c r="E48" s="156" t="s">
        <v>9</v>
      </c>
      <c r="F48" s="157">
        <v>32</v>
      </c>
      <c r="G48" s="158" t="s">
        <v>480</v>
      </c>
      <c r="H48" s="459" t="s">
        <v>184</v>
      </c>
      <c r="I48" s="460" t="s">
        <v>184</v>
      </c>
      <c r="J48" s="460" t="s">
        <v>184</v>
      </c>
      <c r="K48" s="457" t="s">
        <v>184</v>
      </c>
      <c r="L48" s="457" t="s">
        <v>184</v>
      </c>
      <c r="M48" s="457" t="s">
        <v>184</v>
      </c>
      <c r="N48" s="457" t="s">
        <v>184</v>
      </c>
      <c r="O48" s="457" t="s">
        <v>184</v>
      </c>
      <c r="P48" s="457" t="s">
        <v>184</v>
      </c>
      <c r="Q48" s="457" t="s">
        <v>184</v>
      </c>
      <c r="R48" s="457" t="s">
        <v>184</v>
      </c>
      <c r="S48" s="457" t="s">
        <v>184</v>
      </c>
      <c r="T48" s="507" t="s">
        <v>184</v>
      </c>
    </row>
    <row r="49" spans="1:20" ht="15" customHeight="1" x14ac:dyDescent="0.25">
      <c r="A49" s="155"/>
      <c r="B49" s="155" t="s">
        <v>237</v>
      </c>
      <c r="C49" s="156" t="s">
        <v>237</v>
      </c>
      <c r="D49" s="156" t="s">
        <v>204</v>
      </c>
      <c r="E49" s="156" t="s">
        <v>9</v>
      </c>
      <c r="F49" s="157">
        <v>16</v>
      </c>
      <c r="G49" s="158" t="s">
        <v>480</v>
      </c>
      <c r="H49" s="459" t="s">
        <v>184</v>
      </c>
      <c r="I49" s="460" t="s">
        <v>184</v>
      </c>
      <c r="J49" s="460" t="s">
        <v>184</v>
      </c>
      <c r="K49" s="457" t="s">
        <v>184</v>
      </c>
      <c r="L49" s="457" t="s">
        <v>184</v>
      </c>
      <c r="M49" s="457" t="s">
        <v>184</v>
      </c>
      <c r="N49" s="457" t="s">
        <v>184</v>
      </c>
      <c r="O49" s="457" t="s">
        <v>184</v>
      </c>
      <c r="P49" s="457" t="s">
        <v>184</v>
      </c>
      <c r="Q49" s="457" t="s">
        <v>184</v>
      </c>
      <c r="R49" s="457" t="s">
        <v>184</v>
      </c>
      <c r="S49" s="457" t="s">
        <v>184</v>
      </c>
      <c r="T49" s="507" t="s">
        <v>184</v>
      </c>
    </row>
    <row r="50" spans="1:20" ht="15" customHeight="1" x14ac:dyDescent="0.25">
      <c r="A50" s="155"/>
      <c r="B50" s="155" t="s">
        <v>192</v>
      </c>
      <c r="C50" s="156" t="s">
        <v>238</v>
      </c>
      <c r="D50" s="156" t="s">
        <v>2</v>
      </c>
      <c r="E50" s="156" t="s">
        <v>183</v>
      </c>
      <c r="F50" s="157">
        <v>20</v>
      </c>
      <c r="G50" s="158" t="s">
        <v>480</v>
      </c>
      <c r="H50" s="459" t="s">
        <v>184</v>
      </c>
      <c r="I50" s="460" t="s">
        <v>184</v>
      </c>
      <c r="J50" s="460" t="s">
        <v>184</v>
      </c>
      <c r="K50" s="457" t="s">
        <v>184</v>
      </c>
      <c r="L50" s="457" t="s">
        <v>184</v>
      </c>
      <c r="M50" s="457" t="s">
        <v>184</v>
      </c>
      <c r="N50" s="457" t="s">
        <v>184</v>
      </c>
      <c r="O50" s="457" t="s">
        <v>184</v>
      </c>
      <c r="P50" s="457" t="s">
        <v>184</v>
      </c>
      <c r="Q50" s="457" t="s">
        <v>184</v>
      </c>
      <c r="R50" s="457" t="s">
        <v>184</v>
      </c>
      <c r="S50" s="457" t="s">
        <v>184</v>
      </c>
      <c r="T50" s="507" t="s">
        <v>184</v>
      </c>
    </row>
    <row r="51" spans="1:20" ht="15" customHeight="1" x14ac:dyDescent="0.25">
      <c r="A51" s="155"/>
      <c r="B51" s="155" t="s">
        <v>239</v>
      </c>
      <c r="C51" s="156" t="s">
        <v>240</v>
      </c>
      <c r="D51" s="156" t="s">
        <v>2</v>
      </c>
      <c r="E51" s="156" t="s">
        <v>183</v>
      </c>
      <c r="F51" s="157">
        <v>48</v>
      </c>
      <c r="G51" s="158" t="s">
        <v>480</v>
      </c>
      <c r="H51" s="459" t="s">
        <v>184</v>
      </c>
      <c r="I51" s="460" t="s">
        <v>184</v>
      </c>
      <c r="J51" s="460" t="s">
        <v>184</v>
      </c>
      <c r="K51" s="457" t="s">
        <v>184</v>
      </c>
      <c r="L51" s="457" t="s">
        <v>184</v>
      </c>
      <c r="M51" s="457" t="s">
        <v>184</v>
      </c>
      <c r="N51" s="457" t="s">
        <v>184</v>
      </c>
      <c r="O51" s="457" t="s">
        <v>184</v>
      </c>
      <c r="P51" s="457" t="s">
        <v>184</v>
      </c>
      <c r="Q51" s="457" t="s">
        <v>184</v>
      </c>
      <c r="R51" s="457" t="s">
        <v>184</v>
      </c>
      <c r="S51" s="457" t="s">
        <v>184</v>
      </c>
      <c r="T51" s="507" t="s">
        <v>184</v>
      </c>
    </row>
    <row r="52" spans="1:20" ht="15" customHeight="1" x14ac:dyDescent="0.25">
      <c r="A52" s="155"/>
      <c r="B52" s="155" t="s">
        <v>239</v>
      </c>
      <c r="C52" s="156" t="s">
        <v>241</v>
      </c>
      <c r="D52" s="156" t="s">
        <v>2</v>
      </c>
      <c r="E52" s="156" t="s">
        <v>183</v>
      </c>
      <c r="F52" s="157">
        <v>48</v>
      </c>
      <c r="G52" s="158" t="s">
        <v>480</v>
      </c>
      <c r="H52" s="459" t="s">
        <v>184</v>
      </c>
      <c r="I52" s="460" t="s">
        <v>184</v>
      </c>
      <c r="J52" s="460" t="s">
        <v>184</v>
      </c>
      <c r="K52" s="457" t="s">
        <v>184</v>
      </c>
      <c r="L52" s="457" t="s">
        <v>184</v>
      </c>
      <c r="M52" s="457" t="s">
        <v>184</v>
      </c>
      <c r="N52" s="457" t="s">
        <v>184</v>
      </c>
      <c r="O52" s="457" t="s">
        <v>184</v>
      </c>
      <c r="P52" s="457" t="s">
        <v>184</v>
      </c>
      <c r="Q52" s="457" t="s">
        <v>184</v>
      </c>
      <c r="R52" s="457" t="s">
        <v>184</v>
      </c>
      <c r="S52" s="457" t="s">
        <v>184</v>
      </c>
      <c r="T52" s="507" t="s">
        <v>184</v>
      </c>
    </row>
    <row r="53" spans="1:20" ht="15" customHeight="1" x14ac:dyDescent="0.25">
      <c r="A53" s="155"/>
      <c r="B53" s="155" t="s">
        <v>239</v>
      </c>
      <c r="C53" s="156" t="s">
        <v>242</v>
      </c>
      <c r="D53" s="156" t="s">
        <v>2</v>
      </c>
      <c r="E53" s="156" t="s">
        <v>183</v>
      </c>
      <c r="F53" s="157">
        <v>10</v>
      </c>
      <c r="G53" s="158" t="s">
        <v>480</v>
      </c>
      <c r="H53" s="459" t="s">
        <v>184</v>
      </c>
      <c r="I53" s="460" t="s">
        <v>184</v>
      </c>
      <c r="J53" s="460" t="s">
        <v>184</v>
      </c>
      <c r="K53" s="457" t="s">
        <v>184</v>
      </c>
      <c r="L53" s="457" t="s">
        <v>184</v>
      </c>
      <c r="M53" s="457" t="s">
        <v>184</v>
      </c>
      <c r="N53" s="457" t="s">
        <v>184</v>
      </c>
      <c r="O53" s="457" t="s">
        <v>184</v>
      </c>
      <c r="P53" s="457" t="s">
        <v>184</v>
      </c>
      <c r="Q53" s="457" t="s">
        <v>184</v>
      </c>
      <c r="R53" s="457" t="s">
        <v>184</v>
      </c>
      <c r="S53" s="457" t="s">
        <v>184</v>
      </c>
      <c r="T53" s="507" t="s">
        <v>184</v>
      </c>
    </row>
    <row r="54" spans="1:20" ht="15" customHeight="1" x14ac:dyDescent="0.25">
      <c r="A54" s="155"/>
      <c r="B54" s="155" t="s">
        <v>181</v>
      </c>
      <c r="C54" s="156" t="s">
        <v>243</v>
      </c>
      <c r="D54" s="156" t="s">
        <v>2</v>
      </c>
      <c r="E54" s="156" t="s">
        <v>183</v>
      </c>
      <c r="F54" s="157">
        <v>43</v>
      </c>
      <c r="G54" s="158" t="s">
        <v>480</v>
      </c>
      <c r="H54" s="459" t="s">
        <v>184</v>
      </c>
      <c r="I54" s="460" t="s">
        <v>184</v>
      </c>
      <c r="J54" s="460" t="s">
        <v>184</v>
      </c>
      <c r="K54" s="457" t="s">
        <v>184</v>
      </c>
      <c r="L54" s="457" t="s">
        <v>184</v>
      </c>
      <c r="M54" s="457" t="s">
        <v>184</v>
      </c>
      <c r="N54" s="457" t="s">
        <v>184</v>
      </c>
      <c r="O54" s="457" t="s">
        <v>184</v>
      </c>
      <c r="P54" s="457" t="s">
        <v>184</v>
      </c>
      <c r="Q54" s="457" t="s">
        <v>184</v>
      </c>
      <c r="R54" s="457" t="s">
        <v>184</v>
      </c>
      <c r="S54" s="457" t="s">
        <v>184</v>
      </c>
      <c r="T54" s="507" t="s">
        <v>184</v>
      </c>
    </row>
    <row r="55" spans="1:20" ht="15" customHeight="1" x14ac:dyDescent="0.25">
      <c r="A55" s="155"/>
      <c r="B55" s="155" t="s">
        <v>244</v>
      </c>
      <c r="C55" s="156" t="s">
        <v>245</v>
      </c>
      <c r="D55" s="156" t="s">
        <v>2</v>
      </c>
      <c r="E55" s="156" t="s">
        <v>199</v>
      </c>
      <c r="F55" s="157">
        <v>10</v>
      </c>
      <c r="G55" s="158" t="s">
        <v>480</v>
      </c>
      <c r="H55" s="459" t="s">
        <v>184</v>
      </c>
      <c r="I55" s="460" t="s">
        <v>184</v>
      </c>
      <c r="J55" s="460" t="s">
        <v>184</v>
      </c>
      <c r="K55" s="457" t="s">
        <v>184</v>
      </c>
      <c r="L55" s="457" t="s">
        <v>184</v>
      </c>
      <c r="M55" s="457" t="s">
        <v>184</v>
      </c>
      <c r="N55" s="457" t="s">
        <v>184</v>
      </c>
      <c r="O55" s="457" t="s">
        <v>184</v>
      </c>
      <c r="P55" s="457" t="s">
        <v>184</v>
      </c>
      <c r="Q55" s="457" t="s">
        <v>184</v>
      </c>
      <c r="R55" s="457" t="s">
        <v>184</v>
      </c>
      <c r="S55" s="457" t="s">
        <v>184</v>
      </c>
      <c r="T55" s="507" t="s">
        <v>184</v>
      </c>
    </row>
    <row r="56" spans="1:20" ht="15" customHeight="1" x14ac:dyDescent="0.25">
      <c r="A56" s="155"/>
      <c r="B56" s="155" t="s">
        <v>244</v>
      </c>
      <c r="C56" s="156" t="s">
        <v>246</v>
      </c>
      <c r="D56" s="156" t="s">
        <v>2</v>
      </c>
      <c r="E56" s="156" t="s">
        <v>199</v>
      </c>
      <c r="F56" s="157">
        <v>40</v>
      </c>
      <c r="G56" s="158" t="s">
        <v>480</v>
      </c>
      <c r="H56" s="459" t="s">
        <v>184</v>
      </c>
      <c r="I56" s="460" t="s">
        <v>184</v>
      </c>
      <c r="J56" s="460" t="s">
        <v>184</v>
      </c>
      <c r="K56" s="457" t="s">
        <v>184</v>
      </c>
      <c r="L56" s="457" t="s">
        <v>184</v>
      </c>
      <c r="M56" s="457" t="s">
        <v>184</v>
      </c>
      <c r="N56" s="457" t="s">
        <v>184</v>
      </c>
      <c r="O56" s="457" t="s">
        <v>184</v>
      </c>
      <c r="P56" s="457" t="s">
        <v>184</v>
      </c>
      <c r="Q56" s="457" t="s">
        <v>184</v>
      </c>
      <c r="R56" s="457" t="s">
        <v>184</v>
      </c>
      <c r="S56" s="457" t="s">
        <v>184</v>
      </c>
      <c r="T56" s="507" t="s">
        <v>184</v>
      </c>
    </row>
    <row r="57" spans="1:20" ht="15" customHeight="1" x14ac:dyDescent="0.25">
      <c r="A57" s="155"/>
      <c r="B57" s="155" t="s">
        <v>247</v>
      </c>
      <c r="C57" s="159" t="s">
        <v>248</v>
      </c>
      <c r="D57" s="159" t="s">
        <v>2</v>
      </c>
      <c r="E57" s="159" t="s">
        <v>183</v>
      </c>
      <c r="F57" s="383">
        <v>43</v>
      </c>
      <c r="G57" s="158" t="s">
        <v>480</v>
      </c>
      <c r="H57" s="459" t="s">
        <v>184</v>
      </c>
      <c r="I57" s="460" t="s">
        <v>184</v>
      </c>
      <c r="J57" s="460" t="s">
        <v>184</v>
      </c>
      <c r="K57" s="457" t="s">
        <v>184</v>
      </c>
      <c r="L57" s="457" t="s">
        <v>184</v>
      </c>
      <c r="M57" s="457" t="s">
        <v>184</v>
      </c>
      <c r="N57" s="457" t="s">
        <v>184</v>
      </c>
      <c r="O57" s="457" t="s">
        <v>184</v>
      </c>
      <c r="P57" s="457" t="s">
        <v>184</v>
      </c>
      <c r="Q57" s="457" t="s">
        <v>184</v>
      </c>
      <c r="R57" s="457" t="s">
        <v>184</v>
      </c>
      <c r="S57" s="457" t="s">
        <v>184</v>
      </c>
      <c r="T57" s="507" t="s">
        <v>184</v>
      </c>
    </row>
    <row r="58" spans="1:20" ht="15" customHeight="1" x14ac:dyDescent="0.25">
      <c r="A58" s="155"/>
      <c r="B58" s="155" t="s">
        <v>247</v>
      </c>
      <c r="C58" s="159" t="s">
        <v>249</v>
      </c>
      <c r="D58" s="159" t="s">
        <v>2</v>
      </c>
      <c r="E58" s="159" t="s">
        <v>183</v>
      </c>
      <c r="F58" s="383">
        <v>32</v>
      </c>
      <c r="G58" s="158" t="s">
        <v>480</v>
      </c>
      <c r="H58" s="459" t="s">
        <v>184</v>
      </c>
      <c r="I58" s="460" t="s">
        <v>184</v>
      </c>
      <c r="J58" s="460" t="s">
        <v>184</v>
      </c>
      <c r="K58" s="457" t="s">
        <v>184</v>
      </c>
      <c r="L58" s="457" t="s">
        <v>184</v>
      </c>
      <c r="M58" s="457" t="s">
        <v>184</v>
      </c>
      <c r="N58" s="457" t="s">
        <v>184</v>
      </c>
      <c r="O58" s="457" t="s">
        <v>184</v>
      </c>
      <c r="P58" s="457" t="s">
        <v>184</v>
      </c>
      <c r="Q58" s="457" t="s">
        <v>184</v>
      </c>
      <c r="R58" s="457" t="s">
        <v>184</v>
      </c>
      <c r="S58" s="457" t="s">
        <v>184</v>
      </c>
      <c r="T58" s="507" t="s">
        <v>184</v>
      </c>
    </row>
    <row r="59" spans="1:20" ht="15" customHeight="1" x14ac:dyDescent="0.25">
      <c r="A59" s="155"/>
      <c r="B59" s="155" t="s">
        <v>247</v>
      </c>
      <c r="C59" s="159" t="s">
        <v>250</v>
      </c>
      <c r="D59" s="159" t="s">
        <v>2</v>
      </c>
      <c r="E59" s="159" t="s">
        <v>183</v>
      </c>
      <c r="F59" s="383">
        <v>10</v>
      </c>
      <c r="G59" s="158" t="s">
        <v>480</v>
      </c>
      <c r="H59" s="459" t="s">
        <v>184</v>
      </c>
      <c r="I59" s="460" t="s">
        <v>184</v>
      </c>
      <c r="J59" s="460" t="s">
        <v>184</v>
      </c>
      <c r="K59" s="457" t="s">
        <v>184</v>
      </c>
      <c r="L59" s="457" t="s">
        <v>184</v>
      </c>
      <c r="M59" s="457" t="s">
        <v>184</v>
      </c>
      <c r="N59" s="457" t="s">
        <v>184</v>
      </c>
      <c r="O59" s="457" t="s">
        <v>184</v>
      </c>
      <c r="P59" s="457" t="s">
        <v>184</v>
      </c>
      <c r="Q59" s="457" t="s">
        <v>184</v>
      </c>
      <c r="R59" s="457" t="s">
        <v>184</v>
      </c>
      <c r="S59" s="457" t="s">
        <v>184</v>
      </c>
      <c r="T59" s="507" t="s">
        <v>184</v>
      </c>
    </row>
    <row r="60" spans="1:20" ht="15" customHeight="1" x14ac:dyDescent="0.25">
      <c r="A60" s="155"/>
      <c r="B60" s="155" t="s">
        <v>251</v>
      </c>
      <c r="C60" s="159" t="s">
        <v>252</v>
      </c>
      <c r="D60" s="159" t="s">
        <v>33</v>
      </c>
      <c r="E60" s="159" t="s">
        <v>183</v>
      </c>
      <c r="F60" s="383">
        <v>413</v>
      </c>
      <c r="G60" s="158" t="s">
        <v>478</v>
      </c>
      <c r="H60" s="454" t="s">
        <v>184</v>
      </c>
      <c r="I60" s="455" t="s">
        <v>184</v>
      </c>
      <c r="J60" s="455" t="s">
        <v>184</v>
      </c>
      <c r="K60" s="453" t="s">
        <v>184</v>
      </c>
      <c r="L60" s="453" t="s">
        <v>184</v>
      </c>
      <c r="M60" s="453" t="s">
        <v>184</v>
      </c>
      <c r="N60" s="453" t="s">
        <v>184</v>
      </c>
      <c r="O60" s="453" t="s">
        <v>184</v>
      </c>
      <c r="P60" s="453" t="s">
        <v>184</v>
      </c>
      <c r="Q60" s="453" t="s">
        <v>184</v>
      </c>
      <c r="R60" s="453" t="s">
        <v>184</v>
      </c>
      <c r="S60" s="453" t="s">
        <v>184</v>
      </c>
      <c r="T60" s="508" t="s">
        <v>184</v>
      </c>
    </row>
    <row r="61" spans="1:20" ht="15" customHeight="1" x14ac:dyDescent="0.25">
      <c r="A61" s="155"/>
      <c r="B61" s="155" t="s">
        <v>181</v>
      </c>
      <c r="C61" s="156" t="s">
        <v>253</v>
      </c>
      <c r="D61" s="159" t="s">
        <v>2</v>
      </c>
      <c r="E61" s="159" t="s">
        <v>183</v>
      </c>
      <c r="F61" s="383">
        <v>43</v>
      </c>
      <c r="G61" s="158" t="s">
        <v>480</v>
      </c>
      <c r="H61" s="459" t="s">
        <v>184</v>
      </c>
      <c r="I61" s="460" t="s">
        <v>184</v>
      </c>
      <c r="J61" s="460" t="s">
        <v>184</v>
      </c>
      <c r="K61" s="457" t="s">
        <v>184</v>
      </c>
      <c r="L61" s="457" t="s">
        <v>184</v>
      </c>
      <c r="M61" s="457" t="s">
        <v>184</v>
      </c>
      <c r="N61" s="457" t="s">
        <v>184</v>
      </c>
      <c r="O61" s="457" t="s">
        <v>184</v>
      </c>
      <c r="P61" s="457" t="s">
        <v>184</v>
      </c>
      <c r="Q61" s="457" t="s">
        <v>184</v>
      </c>
      <c r="R61" s="457" t="s">
        <v>184</v>
      </c>
      <c r="S61" s="457" t="s">
        <v>184</v>
      </c>
      <c r="T61" s="507" t="s">
        <v>184</v>
      </c>
    </row>
    <row r="62" spans="1:20" ht="15" customHeight="1" x14ac:dyDescent="0.25">
      <c r="A62" s="155"/>
      <c r="B62" s="155" t="s">
        <v>181</v>
      </c>
      <c r="C62" s="159" t="s">
        <v>254</v>
      </c>
      <c r="D62" s="159" t="s">
        <v>2</v>
      </c>
      <c r="E62" s="159" t="s">
        <v>183</v>
      </c>
      <c r="F62" s="383">
        <v>43</v>
      </c>
      <c r="G62" s="158" t="s">
        <v>480</v>
      </c>
      <c r="H62" s="459" t="s">
        <v>184</v>
      </c>
      <c r="I62" s="460" t="s">
        <v>184</v>
      </c>
      <c r="J62" s="460" t="s">
        <v>184</v>
      </c>
      <c r="K62" s="457" t="s">
        <v>184</v>
      </c>
      <c r="L62" s="457" t="s">
        <v>184</v>
      </c>
      <c r="M62" s="457" t="s">
        <v>184</v>
      </c>
      <c r="N62" s="457" t="s">
        <v>184</v>
      </c>
      <c r="O62" s="457" t="s">
        <v>184</v>
      </c>
      <c r="P62" s="457" t="s">
        <v>184</v>
      </c>
      <c r="Q62" s="457" t="s">
        <v>184</v>
      </c>
      <c r="R62" s="457" t="s">
        <v>184</v>
      </c>
      <c r="S62" s="457" t="s">
        <v>184</v>
      </c>
      <c r="T62" s="507" t="s">
        <v>184</v>
      </c>
    </row>
    <row r="63" spans="1:20" ht="15" customHeight="1" x14ac:dyDescent="0.25">
      <c r="A63" s="155"/>
      <c r="B63" s="155" t="s">
        <v>192</v>
      </c>
      <c r="C63" s="159" t="s">
        <v>255</v>
      </c>
      <c r="D63" s="159" t="s">
        <v>33</v>
      </c>
      <c r="E63" s="159" t="s">
        <v>183</v>
      </c>
      <c r="F63" s="383">
        <v>385</v>
      </c>
      <c r="G63" s="158" t="s">
        <v>478</v>
      </c>
      <c r="H63" s="454" t="s">
        <v>184</v>
      </c>
      <c r="I63" s="455" t="s">
        <v>184</v>
      </c>
      <c r="J63" s="455" t="s">
        <v>184</v>
      </c>
      <c r="K63" s="453" t="s">
        <v>184</v>
      </c>
      <c r="L63" s="453" t="s">
        <v>184</v>
      </c>
      <c r="M63" s="453" t="s">
        <v>184</v>
      </c>
      <c r="N63" s="453" t="s">
        <v>184</v>
      </c>
      <c r="O63" s="453" t="s">
        <v>184</v>
      </c>
      <c r="P63" s="453" t="s">
        <v>184</v>
      </c>
      <c r="Q63" s="453" t="s">
        <v>184</v>
      </c>
      <c r="R63" s="453" t="s">
        <v>184</v>
      </c>
      <c r="S63" s="453" t="s">
        <v>184</v>
      </c>
      <c r="T63" s="508" t="s">
        <v>184</v>
      </c>
    </row>
    <row r="64" spans="1:20" ht="15" customHeight="1" x14ac:dyDescent="0.25">
      <c r="A64" s="160"/>
      <c r="B64" s="160" t="s">
        <v>181</v>
      </c>
      <c r="C64" s="159" t="s">
        <v>256</v>
      </c>
      <c r="D64" s="159" t="s">
        <v>198</v>
      </c>
      <c r="E64" s="159" t="s">
        <v>199</v>
      </c>
      <c r="F64" s="383">
        <v>205</v>
      </c>
      <c r="G64" s="158" t="s">
        <v>480</v>
      </c>
      <c r="H64" s="458" t="s">
        <v>184</v>
      </c>
      <c r="I64" s="457" t="s">
        <v>184</v>
      </c>
      <c r="J64" s="457" t="s">
        <v>184</v>
      </c>
      <c r="K64" s="457" t="s">
        <v>184</v>
      </c>
      <c r="L64" s="457" t="s">
        <v>184</v>
      </c>
      <c r="M64" s="457" t="s">
        <v>184</v>
      </c>
      <c r="N64" s="457" t="s">
        <v>184</v>
      </c>
      <c r="O64" s="457" t="s">
        <v>184</v>
      </c>
      <c r="P64" s="457" t="s">
        <v>184</v>
      </c>
      <c r="Q64" s="457" t="s">
        <v>184</v>
      </c>
      <c r="R64" s="457" t="s">
        <v>184</v>
      </c>
      <c r="S64" s="457" t="s">
        <v>184</v>
      </c>
      <c r="T64" s="507" t="s">
        <v>184</v>
      </c>
    </row>
    <row r="65" spans="1:20" ht="15" customHeight="1" x14ac:dyDescent="0.25">
      <c r="A65" s="160"/>
      <c r="B65" s="160" t="s">
        <v>181</v>
      </c>
      <c r="C65" s="159" t="s">
        <v>481</v>
      </c>
      <c r="D65" s="159" t="s">
        <v>33</v>
      </c>
      <c r="E65" s="159" t="s">
        <v>183</v>
      </c>
      <c r="F65" s="383">
        <v>350</v>
      </c>
      <c r="G65" s="158" t="s">
        <v>478</v>
      </c>
      <c r="H65" s="452" t="s">
        <v>184</v>
      </c>
      <c r="I65" s="453" t="s">
        <v>184</v>
      </c>
      <c r="J65" s="453" t="s">
        <v>184</v>
      </c>
      <c r="K65" s="453" t="s">
        <v>184</v>
      </c>
      <c r="L65" s="453" t="s">
        <v>184</v>
      </c>
      <c r="M65" s="453" t="s">
        <v>184</v>
      </c>
      <c r="N65" s="453" t="s">
        <v>184</v>
      </c>
      <c r="O65" s="453" t="s">
        <v>184</v>
      </c>
      <c r="P65" s="453" t="s">
        <v>184</v>
      </c>
      <c r="Q65" s="453" t="s">
        <v>184</v>
      </c>
      <c r="R65" s="453" t="s">
        <v>184</v>
      </c>
      <c r="S65" s="453" t="s">
        <v>184</v>
      </c>
      <c r="T65" s="508" t="s">
        <v>184</v>
      </c>
    </row>
    <row r="66" spans="1:20" ht="15" customHeight="1" x14ac:dyDescent="0.25">
      <c r="A66" s="160"/>
      <c r="B66" s="160" t="s">
        <v>257</v>
      </c>
      <c r="C66" s="159" t="s">
        <v>258</v>
      </c>
      <c r="D66" s="159" t="s">
        <v>2</v>
      </c>
      <c r="E66" s="159" t="s">
        <v>183</v>
      </c>
      <c r="F66" s="383">
        <v>140</v>
      </c>
      <c r="G66" s="158" t="s">
        <v>480</v>
      </c>
      <c r="H66" s="459" t="s">
        <v>184</v>
      </c>
      <c r="I66" s="460" t="s">
        <v>184</v>
      </c>
      <c r="J66" s="460" t="s">
        <v>184</v>
      </c>
      <c r="K66" s="457" t="s">
        <v>184</v>
      </c>
      <c r="L66" s="457" t="s">
        <v>184</v>
      </c>
      <c r="M66" s="457" t="s">
        <v>184</v>
      </c>
      <c r="N66" s="457" t="s">
        <v>184</v>
      </c>
      <c r="O66" s="457" t="s">
        <v>184</v>
      </c>
      <c r="P66" s="457" t="s">
        <v>184</v>
      </c>
      <c r="Q66" s="457" t="s">
        <v>184</v>
      </c>
      <c r="R66" s="457" t="s">
        <v>184</v>
      </c>
      <c r="S66" s="457" t="s">
        <v>184</v>
      </c>
      <c r="T66" s="507" t="s">
        <v>184</v>
      </c>
    </row>
    <row r="67" spans="1:20" ht="15" customHeight="1" x14ac:dyDescent="0.25">
      <c r="A67" s="160"/>
      <c r="B67" s="160" t="s">
        <v>192</v>
      </c>
      <c r="C67" s="159" t="s">
        <v>259</v>
      </c>
      <c r="D67" s="159" t="s">
        <v>189</v>
      </c>
      <c r="E67" s="159" t="s">
        <v>183</v>
      </c>
      <c r="F67" s="383">
        <v>150</v>
      </c>
      <c r="G67" s="158" t="s">
        <v>478</v>
      </c>
      <c r="H67" s="452" t="s">
        <v>184</v>
      </c>
      <c r="I67" s="453" t="s">
        <v>184</v>
      </c>
      <c r="J67" s="453" t="s">
        <v>184</v>
      </c>
      <c r="K67" s="453" t="s">
        <v>184</v>
      </c>
      <c r="L67" s="453" t="s">
        <v>184</v>
      </c>
      <c r="M67" s="453" t="s">
        <v>184</v>
      </c>
      <c r="N67" s="453" t="s">
        <v>184</v>
      </c>
      <c r="O67" s="453" t="s">
        <v>184</v>
      </c>
      <c r="P67" s="453" t="s">
        <v>184</v>
      </c>
      <c r="Q67" s="453" t="s">
        <v>184</v>
      </c>
      <c r="R67" s="453" t="s">
        <v>184</v>
      </c>
      <c r="S67" s="453" t="s">
        <v>184</v>
      </c>
      <c r="T67" s="508" t="s">
        <v>184</v>
      </c>
    </row>
    <row r="68" spans="1:20" ht="15" customHeight="1" x14ac:dyDescent="0.25">
      <c r="A68" s="160"/>
      <c r="B68" s="160" t="s">
        <v>192</v>
      </c>
      <c r="C68" s="159" t="s">
        <v>260</v>
      </c>
      <c r="D68" s="159" t="s">
        <v>189</v>
      </c>
      <c r="E68" s="159" t="s">
        <v>183</v>
      </c>
      <c r="F68" s="383">
        <v>150</v>
      </c>
      <c r="G68" s="158" t="s">
        <v>478</v>
      </c>
      <c r="H68" s="452" t="s">
        <v>184</v>
      </c>
      <c r="I68" s="453" t="s">
        <v>184</v>
      </c>
      <c r="J68" s="453" t="s">
        <v>184</v>
      </c>
      <c r="K68" s="453" t="s">
        <v>184</v>
      </c>
      <c r="L68" s="453" t="s">
        <v>184</v>
      </c>
      <c r="M68" s="453" t="s">
        <v>184</v>
      </c>
      <c r="N68" s="453" t="s">
        <v>184</v>
      </c>
      <c r="O68" s="453" t="s">
        <v>184</v>
      </c>
      <c r="P68" s="453" t="s">
        <v>184</v>
      </c>
      <c r="Q68" s="453" t="s">
        <v>184</v>
      </c>
      <c r="R68" s="453" t="s">
        <v>184</v>
      </c>
      <c r="S68" s="453" t="s">
        <v>184</v>
      </c>
      <c r="T68" s="508" t="s">
        <v>184</v>
      </c>
    </row>
    <row r="69" spans="1:20" ht="15" customHeight="1" x14ac:dyDescent="0.25">
      <c r="A69" s="160"/>
      <c r="B69" s="160" t="s">
        <v>192</v>
      </c>
      <c r="C69" s="159" t="s">
        <v>261</v>
      </c>
      <c r="D69" s="159" t="s">
        <v>191</v>
      </c>
      <c r="E69" s="159" t="s">
        <v>183</v>
      </c>
      <c r="F69" s="383">
        <v>170</v>
      </c>
      <c r="G69" s="158" t="s">
        <v>478</v>
      </c>
      <c r="H69" s="452" t="s">
        <v>184</v>
      </c>
      <c r="I69" s="453" t="s">
        <v>184</v>
      </c>
      <c r="J69" s="453" t="s">
        <v>184</v>
      </c>
      <c r="K69" s="453" t="s">
        <v>184</v>
      </c>
      <c r="L69" s="453" t="s">
        <v>184</v>
      </c>
      <c r="M69" s="453" t="s">
        <v>184</v>
      </c>
      <c r="N69" s="453" t="s">
        <v>184</v>
      </c>
      <c r="O69" s="453" t="s">
        <v>184</v>
      </c>
      <c r="P69" s="453" t="s">
        <v>184</v>
      </c>
      <c r="Q69" s="453" t="s">
        <v>184</v>
      </c>
      <c r="R69" s="453" t="s">
        <v>184</v>
      </c>
      <c r="S69" s="453" t="s">
        <v>184</v>
      </c>
      <c r="T69" s="508" t="s">
        <v>184</v>
      </c>
    </row>
    <row r="70" spans="1:20" ht="15" customHeight="1" x14ac:dyDescent="0.25">
      <c r="A70" s="160"/>
      <c r="B70" s="160" t="s">
        <v>262</v>
      </c>
      <c r="C70" s="159" t="s">
        <v>263</v>
      </c>
      <c r="D70" s="159" t="s">
        <v>2</v>
      </c>
      <c r="E70" s="159" t="s">
        <v>183</v>
      </c>
      <c r="F70" s="383">
        <v>6.3</v>
      </c>
      <c r="G70" s="158" t="s">
        <v>480</v>
      </c>
      <c r="H70" s="458" t="s">
        <v>184</v>
      </c>
      <c r="I70" s="457" t="s">
        <v>184</v>
      </c>
      <c r="J70" s="457" t="s">
        <v>184</v>
      </c>
      <c r="K70" s="457" t="s">
        <v>184</v>
      </c>
      <c r="L70" s="457" t="s">
        <v>184</v>
      </c>
      <c r="M70" s="457" t="s">
        <v>184</v>
      </c>
      <c r="N70" s="457" t="s">
        <v>184</v>
      </c>
      <c r="O70" s="457" t="s">
        <v>184</v>
      </c>
      <c r="P70" s="457" t="s">
        <v>184</v>
      </c>
      <c r="Q70" s="457" t="s">
        <v>184</v>
      </c>
      <c r="R70" s="457" t="s">
        <v>184</v>
      </c>
      <c r="S70" s="457" t="s">
        <v>184</v>
      </c>
      <c r="T70" s="507" t="s">
        <v>184</v>
      </c>
    </row>
    <row r="71" spans="1:20" ht="15" customHeight="1" x14ac:dyDescent="0.25">
      <c r="A71" s="160"/>
      <c r="B71" s="160" t="s">
        <v>181</v>
      </c>
      <c r="C71" s="159" t="s">
        <v>264</v>
      </c>
      <c r="D71" s="159" t="s">
        <v>211</v>
      </c>
      <c r="E71" s="159" t="s">
        <v>11</v>
      </c>
      <c r="F71" s="383">
        <v>481</v>
      </c>
      <c r="G71" s="158" t="s">
        <v>479</v>
      </c>
      <c r="H71" s="448" t="s">
        <v>184</v>
      </c>
      <c r="I71" s="449" t="s">
        <v>184</v>
      </c>
      <c r="J71" s="449" t="s">
        <v>184</v>
      </c>
      <c r="K71" s="449" t="s">
        <v>184</v>
      </c>
      <c r="L71" s="449" t="s">
        <v>184</v>
      </c>
      <c r="M71" s="467" t="s">
        <v>200</v>
      </c>
      <c r="N71" s="467" t="s">
        <v>200</v>
      </c>
      <c r="O71" s="467" t="s">
        <v>200</v>
      </c>
      <c r="P71" s="467" t="s">
        <v>200</v>
      </c>
      <c r="Q71" s="467" t="s">
        <v>200</v>
      </c>
      <c r="R71" s="467" t="s">
        <v>200</v>
      </c>
      <c r="S71" s="467" t="s">
        <v>200</v>
      </c>
      <c r="T71" s="510" t="s">
        <v>200</v>
      </c>
    </row>
    <row r="72" spans="1:20" ht="15" customHeight="1" x14ac:dyDescent="0.25">
      <c r="A72" s="155"/>
      <c r="B72" s="155" t="s">
        <v>181</v>
      </c>
      <c r="C72" s="156" t="s">
        <v>265</v>
      </c>
      <c r="D72" s="156" t="s">
        <v>211</v>
      </c>
      <c r="E72" s="159" t="s">
        <v>11</v>
      </c>
      <c r="F72" s="383">
        <v>481</v>
      </c>
      <c r="G72" s="158" t="s">
        <v>479</v>
      </c>
      <c r="H72" s="448" t="s">
        <v>184</v>
      </c>
      <c r="I72" s="449" t="s">
        <v>184</v>
      </c>
      <c r="J72" s="449" t="s">
        <v>184</v>
      </c>
      <c r="K72" s="449" t="s">
        <v>184</v>
      </c>
      <c r="L72" s="449" t="s">
        <v>184</v>
      </c>
      <c r="M72" s="467" t="s">
        <v>200</v>
      </c>
      <c r="N72" s="467" t="s">
        <v>200</v>
      </c>
      <c r="O72" s="467" t="s">
        <v>200</v>
      </c>
      <c r="P72" s="467" t="s">
        <v>200</v>
      </c>
      <c r="Q72" s="467" t="s">
        <v>200</v>
      </c>
      <c r="R72" s="467" t="s">
        <v>200</v>
      </c>
      <c r="S72" s="467" t="s">
        <v>200</v>
      </c>
      <c r="T72" s="510" t="s">
        <v>200</v>
      </c>
    </row>
    <row r="73" spans="1:20" ht="15" customHeight="1" x14ac:dyDescent="0.25">
      <c r="A73" s="160"/>
      <c r="B73" s="160" t="s">
        <v>181</v>
      </c>
      <c r="C73" s="156" t="s">
        <v>266</v>
      </c>
      <c r="D73" s="156" t="s">
        <v>211</v>
      </c>
      <c r="E73" s="159" t="s">
        <v>11</v>
      </c>
      <c r="F73" s="383">
        <v>1008</v>
      </c>
      <c r="G73" s="158" t="s">
        <v>479</v>
      </c>
      <c r="H73" s="448" t="s">
        <v>184</v>
      </c>
      <c r="I73" s="449" t="s">
        <v>184</v>
      </c>
      <c r="J73" s="449" t="s">
        <v>184</v>
      </c>
      <c r="K73" s="467" t="s">
        <v>200</v>
      </c>
      <c r="L73" s="467" t="s">
        <v>200</v>
      </c>
      <c r="M73" s="467" t="s">
        <v>200</v>
      </c>
      <c r="N73" s="467" t="s">
        <v>200</v>
      </c>
      <c r="O73" s="467" t="s">
        <v>200</v>
      </c>
      <c r="P73" s="467" t="s">
        <v>200</v>
      </c>
      <c r="Q73" s="467" t="s">
        <v>200</v>
      </c>
      <c r="R73" s="467" t="s">
        <v>200</v>
      </c>
      <c r="S73" s="467" t="s">
        <v>200</v>
      </c>
      <c r="T73" s="510" t="s">
        <v>200</v>
      </c>
    </row>
    <row r="74" spans="1:20" ht="15" customHeight="1" x14ac:dyDescent="0.25">
      <c r="A74" s="160"/>
      <c r="B74" s="160" t="s">
        <v>181</v>
      </c>
      <c r="C74" s="156" t="s">
        <v>267</v>
      </c>
      <c r="D74" s="156" t="s">
        <v>211</v>
      </c>
      <c r="E74" s="159" t="s">
        <v>11</v>
      </c>
      <c r="F74" s="383">
        <v>1038</v>
      </c>
      <c r="G74" s="158" t="s">
        <v>479</v>
      </c>
      <c r="H74" s="448" t="s">
        <v>184</v>
      </c>
      <c r="I74" s="449" t="s">
        <v>184</v>
      </c>
      <c r="J74" s="449" t="s">
        <v>184</v>
      </c>
      <c r="K74" s="449" t="s">
        <v>184</v>
      </c>
      <c r="L74" s="449" t="s">
        <v>184</v>
      </c>
      <c r="M74" s="467" t="s">
        <v>200</v>
      </c>
      <c r="N74" s="467" t="s">
        <v>200</v>
      </c>
      <c r="O74" s="467" t="s">
        <v>200</v>
      </c>
      <c r="P74" s="467" t="s">
        <v>200</v>
      </c>
      <c r="Q74" s="467" t="s">
        <v>200</v>
      </c>
      <c r="R74" s="467" t="s">
        <v>200</v>
      </c>
      <c r="S74" s="467" t="s">
        <v>200</v>
      </c>
      <c r="T74" s="510" t="s">
        <v>200</v>
      </c>
    </row>
    <row r="75" spans="1:20" ht="15" customHeight="1" x14ac:dyDescent="0.25">
      <c r="A75" s="160"/>
      <c r="B75" s="160" t="s">
        <v>268</v>
      </c>
      <c r="C75" s="156" t="s">
        <v>268</v>
      </c>
      <c r="D75" s="156" t="s">
        <v>33</v>
      </c>
      <c r="E75" s="159" t="s">
        <v>183</v>
      </c>
      <c r="F75" s="383">
        <v>425</v>
      </c>
      <c r="G75" s="158" t="s">
        <v>478</v>
      </c>
      <c r="H75" s="452" t="s">
        <v>184</v>
      </c>
      <c r="I75" s="453" t="s">
        <v>184</v>
      </c>
      <c r="J75" s="453" t="s">
        <v>184</v>
      </c>
      <c r="K75" s="453" t="s">
        <v>184</v>
      </c>
      <c r="L75" s="453" t="s">
        <v>184</v>
      </c>
      <c r="M75" s="453" t="s">
        <v>184</v>
      </c>
      <c r="N75" s="453" t="s">
        <v>184</v>
      </c>
      <c r="O75" s="453" t="s">
        <v>184</v>
      </c>
      <c r="P75" s="453" t="s">
        <v>184</v>
      </c>
      <c r="Q75" s="453" t="s">
        <v>184</v>
      </c>
      <c r="R75" s="453" t="s">
        <v>184</v>
      </c>
      <c r="S75" s="453" t="s">
        <v>184</v>
      </c>
      <c r="T75" s="508" t="s">
        <v>184</v>
      </c>
    </row>
    <row r="76" spans="1:20" ht="15" customHeight="1" x14ac:dyDescent="0.25">
      <c r="A76" s="160"/>
      <c r="B76" s="160" t="s">
        <v>181</v>
      </c>
      <c r="C76" s="156" t="s">
        <v>269</v>
      </c>
      <c r="D76" s="156" t="s">
        <v>189</v>
      </c>
      <c r="E76" s="156" t="s">
        <v>183</v>
      </c>
      <c r="F76" s="157">
        <v>255</v>
      </c>
      <c r="G76" s="158" t="s">
        <v>478</v>
      </c>
      <c r="H76" s="452" t="s">
        <v>184</v>
      </c>
      <c r="I76" s="453" t="s">
        <v>184</v>
      </c>
      <c r="J76" s="453" t="s">
        <v>184</v>
      </c>
      <c r="K76" s="453" t="s">
        <v>184</v>
      </c>
      <c r="L76" s="453" t="s">
        <v>184</v>
      </c>
      <c r="M76" s="453" t="s">
        <v>184</v>
      </c>
      <c r="N76" s="453" t="s">
        <v>184</v>
      </c>
      <c r="O76" s="453" t="s">
        <v>184</v>
      </c>
      <c r="P76" s="453" t="s">
        <v>184</v>
      </c>
      <c r="Q76" s="453" t="s">
        <v>184</v>
      </c>
      <c r="R76" s="453" t="s">
        <v>184</v>
      </c>
      <c r="S76" s="453" t="s">
        <v>184</v>
      </c>
      <c r="T76" s="508" t="s">
        <v>184</v>
      </c>
    </row>
    <row r="77" spans="1:20" ht="15" customHeight="1" x14ac:dyDescent="0.25">
      <c r="A77" s="160"/>
      <c r="B77" s="160" t="s">
        <v>181</v>
      </c>
      <c r="C77" s="156" t="s">
        <v>270</v>
      </c>
      <c r="D77" s="156" t="s">
        <v>191</v>
      </c>
      <c r="E77" s="156" t="s">
        <v>183</v>
      </c>
      <c r="F77" s="157">
        <v>121</v>
      </c>
      <c r="G77" s="470" t="s">
        <v>30</v>
      </c>
      <c r="H77" s="466" t="s">
        <v>200</v>
      </c>
      <c r="I77" s="467" t="s">
        <v>200</v>
      </c>
      <c r="J77" s="467" t="s">
        <v>200</v>
      </c>
      <c r="K77" s="467" t="s">
        <v>200</v>
      </c>
      <c r="L77" s="467" t="s">
        <v>200</v>
      </c>
      <c r="M77" s="467" t="s">
        <v>200</v>
      </c>
      <c r="N77" s="467" t="s">
        <v>200</v>
      </c>
      <c r="O77" s="467" t="s">
        <v>200</v>
      </c>
      <c r="P77" s="467" t="s">
        <v>200</v>
      </c>
      <c r="Q77" s="467" t="s">
        <v>200</v>
      </c>
      <c r="R77" s="467" t="s">
        <v>200</v>
      </c>
      <c r="S77" s="467" t="s">
        <v>200</v>
      </c>
      <c r="T77" s="510" t="s">
        <v>200</v>
      </c>
    </row>
    <row r="78" spans="1:20" ht="15" customHeight="1" x14ac:dyDescent="0.25">
      <c r="A78" s="160"/>
      <c r="B78" s="160" t="s">
        <v>271</v>
      </c>
      <c r="C78" s="156" t="s">
        <v>272</v>
      </c>
      <c r="D78" s="156" t="s">
        <v>2</v>
      </c>
      <c r="E78" s="156" t="s">
        <v>183</v>
      </c>
      <c r="F78" s="157">
        <v>43</v>
      </c>
      <c r="G78" s="158" t="s">
        <v>480</v>
      </c>
      <c r="H78" s="458" t="s">
        <v>184</v>
      </c>
      <c r="I78" s="457" t="s">
        <v>184</v>
      </c>
      <c r="J78" s="457" t="s">
        <v>184</v>
      </c>
      <c r="K78" s="457" t="s">
        <v>184</v>
      </c>
      <c r="L78" s="457" t="s">
        <v>184</v>
      </c>
      <c r="M78" s="457" t="s">
        <v>184</v>
      </c>
      <c r="N78" s="457" t="s">
        <v>184</v>
      </c>
      <c r="O78" s="457" t="s">
        <v>184</v>
      </c>
      <c r="P78" s="457" t="s">
        <v>184</v>
      </c>
      <c r="Q78" s="457" t="s">
        <v>184</v>
      </c>
      <c r="R78" s="457" t="s">
        <v>184</v>
      </c>
      <c r="S78" s="457" t="s">
        <v>184</v>
      </c>
      <c r="T78" s="507" t="s">
        <v>184</v>
      </c>
    </row>
    <row r="79" spans="1:20" ht="15" customHeight="1" x14ac:dyDescent="0.25">
      <c r="A79" s="160"/>
      <c r="B79" s="160" t="s">
        <v>271</v>
      </c>
      <c r="C79" s="156" t="s">
        <v>273</v>
      </c>
      <c r="D79" s="156" t="s">
        <v>2</v>
      </c>
      <c r="E79" s="156" t="s">
        <v>183</v>
      </c>
      <c r="F79" s="157">
        <v>43</v>
      </c>
      <c r="G79" s="158" t="s">
        <v>480</v>
      </c>
      <c r="H79" s="458" t="s">
        <v>184</v>
      </c>
      <c r="I79" s="457" t="s">
        <v>184</v>
      </c>
      <c r="J79" s="457" t="s">
        <v>184</v>
      </c>
      <c r="K79" s="457" t="s">
        <v>184</v>
      </c>
      <c r="L79" s="457" t="s">
        <v>184</v>
      </c>
      <c r="M79" s="457" t="s">
        <v>184</v>
      </c>
      <c r="N79" s="457" t="s">
        <v>184</v>
      </c>
      <c r="O79" s="457" t="s">
        <v>184</v>
      </c>
      <c r="P79" s="457" t="s">
        <v>184</v>
      </c>
      <c r="Q79" s="457" t="s">
        <v>184</v>
      </c>
      <c r="R79" s="457" t="s">
        <v>184</v>
      </c>
      <c r="S79" s="457" t="s">
        <v>184</v>
      </c>
      <c r="T79" s="507" t="s">
        <v>184</v>
      </c>
    </row>
    <row r="80" spans="1:20" ht="15" customHeight="1" x14ac:dyDescent="0.25">
      <c r="A80" s="160"/>
      <c r="B80" s="160" t="s">
        <v>271</v>
      </c>
      <c r="C80" s="156" t="s">
        <v>274</v>
      </c>
      <c r="D80" s="156" t="s">
        <v>2</v>
      </c>
      <c r="E80" s="156" t="s">
        <v>183</v>
      </c>
      <c r="F80" s="157">
        <v>43</v>
      </c>
      <c r="G80" s="158" t="s">
        <v>480</v>
      </c>
      <c r="H80" s="458" t="s">
        <v>184</v>
      </c>
      <c r="I80" s="457" t="s">
        <v>184</v>
      </c>
      <c r="J80" s="457" t="s">
        <v>184</v>
      </c>
      <c r="K80" s="457" t="s">
        <v>184</v>
      </c>
      <c r="L80" s="457" t="s">
        <v>184</v>
      </c>
      <c r="M80" s="457" t="s">
        <v>184</v>
      </c>
      <c r="N80" s="457" t="s">
        <v>184</v>
      </c>
      <c r="O80" s="457" t="s">
        <v>184</v>
      </c>
      <c r="P80" s="457" t="s">
        <v>184</v>
      </c>
      <c r="Q80" s="457" t="s">
        <v>184</v>
      </c>
      <c r="R80" s="457" t="s">
        <v>184</v>
      </c>
      <c r="S80" s="457" t="s">
        <v>184</v>
      </c>
      <c r="T80" s="507" t="s">
        <v>184</v>
      </c>
    </row>
    <row r="81" spans="1:20" ht="15" customHeight="1" x14ac:dyDescent="0.25">
      <c r="A81" s="160"/>
      <c r="B81" s="160" t="s">
        <v>275</v>
      </c>
      <c r="C81" s="156" t="s">
        <v>276</v>
      </c>
      <c r="D81" s="156" t="s">
        <v>33</v>
      </c>
      <c r="E81" s="156" t="s">
        <v>183</v>
      </c>
      <c r="F81" s="446">
        <v>386.2</v>
      </c>
      <c r="G81" s="158" t="s">
        <v>478</v>
      </c>
      <c r="H81" s="452" t="s">
        <v>184</v>
      </c>
      <c r="I81" s="453" t="s">
        <v>184</v>
      </c>
      <c r="J81" s="453" t="s">
        <v>184</v>
      </c>
      <c r="K81" s="453" t="s">
        <v>184</v>
      </c>
      <c r="L81" s="453" t="s">
        <v>184</v>
      </c>
      <c r="M81" s="453" t="s">
        <v>184</v>
      </c>
      <c r="N81" s="453" t="s">
        <v>184</v>
      </c>
      <c r="O81" s="453" t="s">
        <v>184</v>
      </c>
      <c r="P81" s="453" t="s">
        <v>184</v>
      </c>
      <c r="Q81" s="453" t="s">
        <v>184</v>
      </c>
      <c r="R81" s="453" t="s">
        <v>184</v>
      </c>
      <c r="S81" s="453" t="s">
        <v>184</v>
      </c>
      <c r="T81" s="508" t="s">
        <v>184</v>
      </c>
    </row>
    <row r="82" spans="1:20" ht="15" customHeight="1" x14ac:dyDescent="0.25">
      <c r="A82" s="160"/>
      <c r="B82" s="160" t="s">
        <v>181</v>
      </c>
      <c r="C82" s="156" t="s">
        <v>277</v>
      </c>
      <c r="D82" s="156" t="s">
        <v>35</v>
      </c>
      <c r="E82" s="156" t="s">
        <v>187</v>
      </c>
      <c r="F82" s="157">
        <v>18</v>
      </c>
      <c r="G82" s="158" t="s">
        <v>478</v>
      </c>
      <c r="H82" s="452" t="s">
        <v>184</v>
      </c>
      <c r="I82" s="453" t="s">
        <v>184</v>
      </c>
      <c r="J82" s="453" t="s">
        <v>184</v>
      </c>
      <c r="K82" s="453" t="s">
        <v>184</v>
      </c>
      <c r="L82" s="453" t="s">
        <v>184</v>
      </c>
      <c r="M82" s="453" t="s">
        <v>184</v>
      </c>
      <c r="N82" s="453" t="s">
        <v>184</v>
      </c>
      <c r="O82" s="453" t="s">
        <v>184</v>
      </c>
      <c r="P82" s="453" t="s">
        <v>184</v>
      </c>
      <c r="Q82" s="453" t="s">
        <v>184</v>
      </c>
      <c r="R82" s="453" t="s">
        <v>184</v>
      </c>
      <c r="S82" s="453" t="s">
        <v>184</v>
      </c>
      <c r="T82" s="508" t="s">
        <v>184</v>
      </c>
    </row>
    <row r="83" spans="1:20" ht="15" customHeight="1" x14ac:dyDescent="0.25">
      <c r="A83" s="160"/>
      <c r="B83" s="160" t="s">
        <v>181</v>
      </c>
      <c r="C83" s="156" t="s">
        <v>278</v>
      </c>
      <c r="D83" s="156" t="s">
        <v>2</v>
      </c>
      <c r="E83" s="156" t="s">
        <v>183</v>
      </c>
      <c r="F83" s="157">
        <v>40</v>
      </c>
      <c r="G83" s="158" t="s">
        <v>480</v>
      </c>
      <c r="H83" s="458" t="s">
        <v>184</v>
      </c>
      <c r="I83" s="457" t="s">
        <v>184</v>
      </c>
      <c r="J83" s="457" t="s">
        <v>184</v>
      </c>
      <c r="K83" s="457" t="s">
        <v>184</v>
      </c>
      <c r="L83" s="457" t="s">
        <v>184</v>
      </c>
      <c r="M83" s="457" t="s">
        <v>184</v>
      </c>
      <c r="N83" s="457" t="s">
        <v>184</v>
      </c>
      <c r="O83" s="457" t="s">
        <v>184</v>
      </c>
      <c r="P83" s="457" t="s">
        <v>184</v>
      </c>
      <c r="Q83" s="457" t="s">
        <v>184</v>
      </c>
      <c r="R83" s="457" t="s">
        <v>184</v>
      </c>
      <c r="S83" s="457" t="s">
        <v>184</v>
      </c>
      <c r="T83" s="507" t="s">
        <v>184</v>
      </c>
    </row>
    <row r="84" spans="1:20" ht="15" customHeight="1" x14ac:dyDescent="0.25">
      <c r="A84" s="160"/>
      <c r="B84" s="160" t="s">
        <v>181</v>
      </c>
      <c r="C84" s="156" t="s">
        <v>279</v>
      </c>
      <c r="D84" s="156" t="s">
        <v>35</v>
      </c>
      <c r="E84" s="156" t="s">
        <v>187</v>
      </c>
      <c r="F84" s="157">
        <v>18</v>
      </c>
      <c r="G84" s="158" t="s">
        <v>478</v>
      </c>
      <c r="H84" s="454" t="s">
        <v>184</v>
      </c>
      <c r="I84" s="455" t="s">
        <v>184</v>
      </c>
      <c r="J84" s="455" t="s">
        <v>184</v>
      </c>
      <c r="K84" s="453" t="s">
        <v>184</v>
      </c>
      <c r="L84" s="453" t="s">
        <v>184</v>
      </c>
      <c r="M84" s="453" t="s">
        <v>184</v>
      </c>
      <c r="N84" s="453" t="s">
        <v>184</v>
      </c>
      <c r="O84" s="453" t="s">
        <v>184</v>
      </c>
      <c r="P84" s="453" t="s">
        <v>184</v>
      </c>
      <c r="Q84" s="453" t="s">
        <v>184</v>
      </c>
      <c r="R84" s="453" t="s">
        <v>184</v>
      </c>
      <c r="S84" s="453" t="s">
        <v>184</v>
      </c>
      <c r="T84" s="508" t="s">
        <v>184</v>
      </c>
    </row>
    <row r="85" spans="1:20" ht="15" customHeight="1" x14ac:dyDescent="0.25">
      <c r="A85" s="155"/>
      <c r="B85" s="155" t="s">
        <v>181</v>
      </c>
      <c r="C85" s="156" t="s">
        <v>280</v>
      </c>
      <c r="D85" s="156" t="s">
        <v>33</v>
      </c>
      <c r="E85" s="156" t="s">
        <v>183</v>
      </c>
      <c r="F85" s="157">
        <v>305</v>
      </c>
      <c r="G85" s="158" t="s">
        <v>478</v>
      </c>
      <c r="H85" s="454" t="s">
        <v>184</v>
      </c>
      <c r="I85" s="455" t="s">
        <v>184</v>
      </c>
      <c r="J85" s="455" t="s">
        <v>184</v>
      </c>
      <c r="K85" s="453" t="s">
        <v>184</v>
      </c>
      <c r="L85" s="453" t="s">
        <v>184</v>
      </c>
      <c r="M85" s="453" t="s">
        <v>184</v>
      </c>
      <c r="N85" s="453" t="s">
        <v>184</v>
      </c>
      <c r="O85" s="453" t="s">
        <v>184</v>
      </c>
      <c r="P85" s="453" t="s">
        <v>184</v>
      </c>
      <c r="Q85" s="453" t="s">
        <v>184</v>
      </c>
      <c r="R85" s="453" t="s">
        <v>184</v>
      </c>
      <c r="S85" s="453" t="s">
        <v>184</v>
      </c>
      <c r="T85" s="508" t="s">
        <v>184</v>
      </c>
    </row>
    <row r="86" spans="1:20" ht="15" customHeight="1" x14ac:dyDescent="0.25">
      <c r="A86" s="155"/>
      <c r="B86" s="155" t="s">
        <v>181</v>
      </c>
      <c r="C86" s="156" t="s">
        <v>281</v>
      </c>
      <c r="D86" s="156" t="s">
        <v>35</v>
      </c>
      <c r="E86" s="156" t="s">
        <v>187</v>
      </c>
      <c r="F86" s="157">
        <v>18</v>
      </c>
      <c r="G86" s="158" t="s">
        <v>478</v>
      </c>
      <c r="H86" s="452" t="s">
        <v>184</v>
      </c>
      <c r="I86" s="455" t="s">
        <v>184</v>
      </c>
      <c r="J86" s="455" t="s">
        <v>184</v>
      </c>
      <c r="K86" s="453" t="s">
        <v>184</v>
      </c>
      <c r="L86" s="453" t="s">
        <v>184</v>
      </c>
      <c r="M86" s="453" t="s">
        <v>184</v>
      </c>
      <c r="N86" s="453" t="s">
        <v>184</v>
      </c>
      <c r="O86" s="453" t="s">
        <v>184</v>
      </c>
      <c r="P86" s="453" t="s">
        <v>184</v>
      </c>
      <c r="Q86" s="453" t="s">
        <v>184</v>
      </c>
      <c r="R86" s="453" t="s">
        <v>184</v>
      </c>
      <c r="S86" s="453" t="s">
        <v>184</v>
      </c>
      <c r="T86" s="508" t="s">
        <v>184</v>
      </c>
    </row>
    <row r="87" spans="1:20" ht="15" customHeight="1" x14ac:dyDescent="0.25">
      <c r="A87" s="155"/>
      <c r="B87" s="155" t="s">
        <v>181</v>
      </c>
      <c r="C87" s="156" t="s">
        <v>282</v>
      </c>
      <c r="D87" s="156" t="s">
        <v>2</v>
      </c>
      <c r="E87" s="156" t="s">
        <v>183</v>
      </c>
      <c r="F87" s="157">
        <v>43</v>
      </c>
      <c r="G87" s="158" t="s">
        <v>480</v>
      </c>
      <c r="H87" s="458" t="s">
        <v>184</v>
      </c>
      <c r="I87" s="460" t="s">
        <v>184</v>
      </c>
      <c r="J87" s="462" t="s">
        <v>184</v>
      </c>
      <c r="K87" s="457" t="s">
        <v>184</v>
      </c>
      <c r="L87" s="457" t="s">
        <v>184</v>
      </c>
      <c r="M87" s="457" t="s">
        <v>184</v>
      </c>
      <c r="N87" s="457" t="s">
        <v>184</v>
      </c>
      <c r="O87" s="457" t="s">
        <v>184</v>
      </c>
      <c r="P87" s="457" t="s">
        <v>184</v>
      </c>
      <c r="Q87" s="457" t="s">
        <v>184</v>
      </c>
      <c r="R87" s="457" t="s">
        <v>184</v>
      </c>
      <c r="S87" s="457" t="s">
        <v>184</v>
      </c>
      <c r="T87" s="507" t="s">
        <v>184</v>
      </c>
    </row>
    <row r="88" spans="1:20" ht="15" customHeight="1" x14ac:dyDescent="0.25">
      <c r="A88" s="155"/>
      <c r="B88" s="155" t="s">
        <v>181</v>
      </c>
      <c r="C88" s="156" t="s">
        <v>283</v>
      </c>
      <c r="D88" s="156" t="s">
        <v>2</v>
      </c>
      <c r="E88" s="156" t="s">
        <v>183</v>
      </c>
      <c r="F88" s="157">
        <v>15</v>
      </c>
      <c r="G88" s="158" t="s">
        <v>480</v>
      </c>
      <c r="H88" s="461" t="s">
        <v>184</v>
      </c>
      <c r="I88" s="457" t="s">
        <v>184</v>
      </c>
      <c r="J88" s="462" t="s">
        <v>184</v>
      </c>
      <c r="K88" s="457" t="s">
        <v>184</v>
      </c>
      <c r="L88" s="457" t="s">
        <v>184</v>
      </c>
      <c r="M88" s="457" t="s">
        <v>184</v>
      </c>
      <c r="N88" s="457" t="s">
        <v>184</v>
      </c>
      <c r="O88" s="457" t="s">
        <v>184</v>
      </c>
      <c r="P88" s="457" t="s">
        <v>184</v>
      </c>
      <c r="Q88" s="457" t="s">
        <v>184</v>
      </c>
      <c r="R88" s="457" t="s">
        <v>184</v>
      </c>
      <c r="S88" s="457" t="s">
        <v>184</v>
      </c>
      <c r="T88" s="507" t="s">
        <v>184</v>
      </c>
    </row>
    <row r="89" spans="1:20" ht="15" customHeight="1" x14ac:dyDescent="0.25">
      <c r="A89" s="155"/>
      <c r="B89" s="155" t="s">
        <v>181</v>
      </c>
      <c r="C89" s="156" t="s">
        <v>284</v>
      </c>
      <c r="D89" s="156" t="s">
        <v>204</v>
      </c>
      <c r="E89" s="156" t="s">
        <v>9</v>
      </c>
      <c r="F89" s="157">
        <v>12</v>
      </c>
      <c r="G89" s="158" t="s">
        <v>480</v>
      </c>
      <c r="H89" s="459" t="s">
        <v>184</v>
      </c>
      <c r="I89" s="457" t="s">
        <v>184</v>
      </c>
      <c r="J89" s="460" t="s">
        <v>184</v>
      </c>
      <c r="K89" s="457" t="s">
        <v>184</v>
      </c>
      <c r="L89" s="457" t="s">
        <v>184</v>
      </c>
      <c r="M89" s="457" t="s">
        <v>184</v>
      </c>
      <c r="N89" s="457" t="s">
        <v>184</v>
      </c>
      <c r="O89" s="457" t="s">
        <v>184</v>
      </c>
      <c r="P89" s="457" t="s">
        <v>184</v>
      </c>
      <c r="Q89" s="457" t="s">
        <v>184</v>
      </c>
      <c r="R89" s="457" t="s">
        <v>184</v>
      </c>
      <c r="S89" s="457" t="s">
        <v>184</v>
      </c>
      <c r="T89" s="507" t="s">
        <v>184</v>
      </c>
    </row>
    <row r="90" spans="1:20" ht="15" customHeight="1" x14ac:dyDescent="0.25">
      <c r="A90" s="155"/>
      <c r="B90" s="155" t="s">
        <v>181</v>
      </c>
      <c r="C90" s="156" t="s">
        <v>285</v>
      </c>
      <c r="D90" s="156" t="s">
        <v>35</v>
      </c>
      <c r="E90" s="156" t="s">
        <v>187</v>
      </c>
      <c r="F90" s="157">
        <v>18</v>
      </c>
      <c r="G90" s="158" t="s">
        <v>478</v>
      </c>
      <c r="H90" s="454" t="s">
        <v>184</v>
      </c>
      <c r="I90" s="455" t="s">
        <v>184</v>
      </c>
      <c r="J90" s="455" t="s">
        <v>184</v>
      </c>
      <c r="K90" s="453" t="s">
        <v>184</v>
      </c>
      <c r="L90" s="453" t="s">
        <v>184</v>
      </c>
      <c r="M90" s="453" t="s">
        <v>184</v>
      </c>
      <c r="N90" s="453" t="s">
        <v>184</v>
      </c>
      <c r="O90" s="453" t="s">
        <v>184</v>
      </c>
      <c r="P90" s="453" t="s">
        <v>184</v>
      </c>
      <c r="Q90" s="453" t="s">
        <v>184</v>
      </c>
      <c r="R90" s="453" t="s">
        <v>184</v>
      </c>
      <c r="S90" s="453" t="s">
        <v>184</v>
      </c>
      <c r="T90" s="508" t="s">
        <v>184</v>
      </c>
    </row>
    <row r="91" spans="1:20" ht="15" customHeight="1" x14ac:dyDescent="0.25">
      <c r="A91" s="155"/>
      <c r="B91" s="155" t="s">
        <v>181</v>
      </c>
      <c r="C91" s="156" t="s">
        <v>286</v>
      </c>
      <c r="D91" s="156" t="s">
        <v>204</v>
      </c>
      <c r="E91" s="156" t="s">
        <v>9</v>
      </c>
      <c r="F91" s="157">
        <v>15</v>
      </c>
      <c r="G91" s="158" t="s">
        <v>480</v>
      </c>
      <c r="H91" s="459" t="s">
        <v>184</v>
      </c>
      <c r="I91" s="460" t="s">
        <v>184</v>
      </c>
      <c r="J91" s="460" t="s">
        <v>184</v>
      </c>
      <c r="K91" s="457" t="s">
        <v>184</v>
      </c>
      <c r="L91" s="457" t="s">
        <v>184</v>
      </c>
      <c r="M91" s="457" t="s">
        <v>184</v>
      </c>
      <c r="N91" s="457" t="s">
        <v>184</v>
      </c>
      <c r="O91" s="457" t="s">
        <v>184</v>
      </c>
      <c r="P91" s="457" t="s">
        <v>184</v>
      </c>
      <c r="Q91" s="457" t="s">
        <v>184</v>
      </c>
      <c r="R91" s="457" t="s">
        <v>184</v>
      </c>
      <c r="S91" s="457" t="s">
        <v>184</v>
      </c>
      <c r="T91" s="507" t="s">
        <v>184</v>
      </c>
    </row>
    <row r="92" spans="1:20" ht="15" customHeight="1" x14ac:dyDescent="0.25">
      <c r="A92" s="155"/>
      <c r="B92" s="155" t="s">
        <v>181</v>
      </c>
      <c r="C92" s="156" t="s">
        <v>287</v>
      </c>
      <c r="D92" s="156" t="s">
        <v>204</v>
      </c>
      <c r="E92" s="156" t="s">
        <v>9</v>
      </c>
      <c r="F92" s="157">
        <v>15</v>
      </c>
      <c r="G92" s="158" t="s">
        <v>480</v>
      </c>
      <c r="H92" s="459" t="s">
        <v>184</v>
      </c>
      <c r="I92" s="460" t="s">
        <v>184</v>
      </c>
      <c r="J92" s="460" t="s">
        <v>184</v>
      </c>
      <c r="K92" s="457" t="s">
        <v>184</v>
      </c>
      <c r="L92" s="457" t="s">
        <v>184</v>
      </c>
      <c r="M92" s="457" t="s">
        <v>184</v>
      </c>
      <c r="N92" s="457" t="s">
        <v>184</v>
      </c>
      <c r="O92" s="457" t="s">
        <v>184</v>
      </c>
      <c r="P92" s="457" t="s">
        <v>184</v>
      </c>
      <c r="Q92" s="457" t="s">
        <v>184</v>
      </c>
      <c r="R92" s="457" t="s">
        <v>184</v>
      </c>
      <c r="S92" s="457" t="s">
        <v>184</v>
      </c>
      <c r="T92" s="507" t="s">
        <v>184</v>
      </c>
    </row>
    <row r="93" spans="1:20" ht="15" customHeight="1" x14ac:dyDescent="0.25">
      <c r="A93" s="155"/>
      <c r="B93" s="155" t="s">
        <v>181</v>
      </c>
      <c r="C93" s="156" t="s">
        <v>288</v>
      </c>
      <c r="D93" s="156" t="s">
        <v>204</v>
      </c>
      <c r="E93" s="156" t="s">
        <v>9</v>
      </c>
      <c r="F93" s="157">
        <v>15</v>
      </c>
      <c r="G93" s="158" t="s">
        <v>480</v>
      </c>
      <c r="H93" s="459" t="s">
        <v>184</v>
      </c>
      <c r="I93" s="460" t="s">
        <v>184</v>
      </c>
      <c r="J93" s="460" t="s">
        <v>184</v>
      </c>
      <c r="K93" s="457" t="s">
        <v>184</v>
      </c>
      <c r="L93" s="457" t="s">
        <v>184</v>
      </c>
      <c r="M93" s="457" t="s">
        <v>184</v>
      </c>
      <c r="N93" s="457" t="s">
        <v>184</v>
      </c>
      <c r="O93" s="457" t="s">
        <v>184</v>
      </c>
      <c r="P93" s="457" t="s">
        <v>184</v>
      </c>
      <c r="Q93" s="457" t="s">
        <v>184</v>
      </c>
      <c r="R93" s="457" t="s">
        <v>184</v>
      </c>
      <c r="S93" s="457" t="s">
        <v>184</v>
      </c>
      <c r="T93" s="507" t="s">
        <v>184</v>
      </c>
    </row>
    <row r="94" spans="1:20" ht="15" customHeight="1" x14ac:dyDescent="0.25">
      <c r="A94" s="155"/>
      <c r="B94" s="155" t="s">
        <v>289</v>
      </c>
      <c r="C94" s="156" t="s">
        <v>290</v>
      </c>
      <c r="D94" s="156" t="s">
        <v>204</v>
      </c>
      <c r="E94" s="156" t="s">
        <v>199</v>
      </c>
      <c r="F94" s="157">
        <v>18</v>
      </c>
      <c r="G94" s="158" t="s">
        <v>480</v>
      </c>
      <c r="H94" s="459" t="s">
        <v>184</v>
      </c>
      <c r="I94" s="460" t="s">
        <v>184</v>
      </c>
      <c r="J94" s="460" t="s">
        <v>184</v>
      </c>
      <c r="K94" s="457" t="s">
        <v>184</v>
      </c>
      <c r="L94" s="457" t="s">
        <v>184</v>
      </c>
      <c r="M94" s="457" t="s">
        <v>184</v>
      </c>
      <c r="N94" s="457" t="s">
        <v>184</v>
      </c>
      <c r="O94" s="457" t="s">
        <v>184</v>
      </c>
      <c r="P94" s="457" t="s">
        <v>184</v>
      </c>
      <c r="Q94" s="457" t="s">
        <v>184</v>
      </c>
      <c r="R94" s="457" t="s">
        <v>184</v>
      </c>
      <c r="S94" s="457" t="s">
        <v>184</v>
      </c>
      <c r="T94" s="507" t="s">
        <v>184</v>
      </c>
    </row>
    <row r="95" spans="1:20" ht="15" customHeight="1" x14ac:dyDescent="0.25">
      <c r="A95" s="155"/>
      <c r="B95" s="155" t="s">
        <v>181</v>
      </c>
      <c r="C95" s="156" t="s">
        <v>291</v>
      </c>
      <c r="D95" s="156" t="s">
        <v>35</v>
      </c>
      <c r="E95" s="156" t="s">
        <v>187</v>
      </c>
      <c r="F95" s="157">
        <v>18</v>
      </c>
      <c r="G95" s="158" t="s">
        <v>478</v>
      </c>
      <c r="H95" s="454" t="s">
        <v>184</v>
      </c>
      <c r="I95" s="455" t="s">
        <v>184</v>
      </c>
      <c r="J95" s="455" t="s">
        <v>184</v>
      </c>
      <c r="K95" s="453" t="s">
        <v>184</v>
      </c>
      <c r="L95" s="453" t="s">
        <v>184</v>
      </c>
      <c r="M95" s="453" t="s">
        <v>184</v>
      </c>
      <c r="N95" s="453" t="s">
        <v>184</v>
      </c>
      <c r="O95" s="453" t="s">
        <v>184</v>
      </c>
      <c r="P95" s="453" t="s">
        <v>184</v>
      </c>
      <c r="Q95" s="453" t="s">
        <v>184</v>
      </c>
      <c r="R95" s="453" t="s">
        <v>184</v>
      </c>
      <c r="S95" s="453" t="s">
        <v>184</v>
      </c>
      <c r="T95" s="508" t="s">
        <v>184</v>
      </c>
    </row>
    <row r="96" spans="1:20" ht="15" customHeight="1" x14ac:dyDescent="0.25">
      <c r="A96" s="155"/>
      <c r="B96" s="155" t="s">
        <v>292</v>
      </c>
      <c r="C96" s="156" t="s">
        <v>293</v>
      </c>
      <c r="D96" s="29" t="s">
        <v>2</v>
      </c>
      <c r="E96" s="29" t="s">
        <v>183</v>
      </c>
      <c r="F96" s="26">
        <v>32</v>
      </c>
      <c r="G96" s="158" t="s">
        <v>480</v>
      </c>
      <c r="H96" s="459" t="s">
        <v>200</v>
      </c>
      <c r="I96" s="460" t="s">
        <v>184</v>
      </c>
      <c r="J96" s="460" t="s">
        <v>184</v>
      </c>
      <c r="K96" s="460" t="s">
        <v>184</v>
      </c>
      <c r="L96" s="460" t="s">
        <v>184</v>
      </c>
      <c r="M96" s="460" t="s">
        <v>184</v>
      </c>
      <c r="N96" s="460" t="s">
        <v>184</v>
      </c>
      <c r="O96" s="460" t="s">
        <v>184</v>
      </c>
      <c r="P96" s="460" t="s">
        <v>184</v>
      </c>
      <c r="Q96" s="460" t="s">
        <v>184</v>
      </c>
      <c r="R96" s="460" t="s">
        <v>184</v>
      </c>
      <c r="S96" s="460" t="s">
        <v>184</v>
      </c>
      <c r="T96" s="468" t="s">
        <v>184</v>
      </c>
    </row>
    <row r="97" spans="1:20" ht="15" customHeight="1" thickBot="1" x14ac:dyDescent="0.3">
      <c r="A97" s="155"/>
      <c r="B97" s="498" t="s">
        <v>202</v>
      </c>
      <c r="C97" s="499" t="s">
        <v>294</v>
      </c>
      <c r="D97" s="9" t="s">
        <v>204</v>
      </c>
      <c r="E97" s="499" t="s">
        <v>9</v>
      </c>
      <c r="F97" s="217">
        <v>22</v>
      </c>
      <c r="G97" s="500" t="s">
        <v>480</v>
      </c>
      <c r="H97" s="501" t="s">
        <v>200</v>
      </c>
      <c r="I97" s="502" t="s">
        <v>200</v>
      </c>
      <c r="J97" s="502" t="s">
        <v>184</v>
      </c>
      <c r="K97" s="502" t="s">
        <v>184</v>
      </c>
      <c r="L97" s="502" t="s">
        <v>184</v>
      </c>
      <c r="M97" s="502" t="s">
        <v>184</v>
      </c>
      <c r="N97" s="502" t="s">
        <v>184</v>
      </c>
      <c r="O97" s="502" t="s">
        <v>184</v>
      </c>
      <c r="P97" s="502" t="s">
        <v>184</v>
      </c>
      <c r="Q97" s="502" t="s">
        <v>184</v>
      </c>
      <c r="R97" s="502" t="s">
        <v>184</v>
      </c>
      <c r="S97" s="502" t="s">
        <v>184</v>
      </c>
      <c r="T97" s="503" t="s">
        <v>184</v>
      </c>
    </row>
    <row r="100" spans="1:20" x14ac:dyDescent="0.25">
      <c r="B100" s="162" t="s">
        <v>295</v>
      </c>
    </row>
    <row r="101" spans="1:20" x14ac:dyDescent="0.25">
      <c r="B101" s="163" t="s">
        <v>33</v>
      </c>
      <c r="C101" s="170" t="s">
        <v>296</v>
      </c>
    </row>
    <row r="102" spans="1:20" x14ac:dyDescent="0.25">
      <c r="B102" s="163" t="s">
        <v>189</v>
      </c>
      <c r="C102" s="170" t="s">
        <v>297</v>
      </c>
    </row>
    <row r="103" spans="1:20" x14ac:dyDescent="0.25">
      <c r="B103" s="163" t="s">
        <v>191</v>
      </c>
      <c r="C103" s="170" t="s">
        <v>298</v>
      </c>
    </row>
    <row r="104" spans="1:20" ht="15.75" customHeight="1" x14ac:dyDescent="0.25">
      <c r="B104" s="163" t="s">
        <v>198</v>
      </c>
      <c r="C104" s="170" t="s">
        <v>299</v>
      </c>
    </row>
    <row r="105" spans="1:20" x14ac:dyDescent="0.25">
      <c r="B105" s="163" t="s">
        <v>34</v>
      </c>
      <c r="C105" s="170" t="s">
        <v>300</v>
      </c>
    </row>
    <row r="106" spans="1:20" x14ac:dyDescent="0.25">
      <c r="B106" s="163" t="s">
        <v>301</v>
      </c>
      <c r="C106" s="170" t="s">
        <v>302</v>
      </c>
    </row>
    <row r="107" spans="1:20" x14ac:dyDescent="0.25">
      <c r="B107" s="163" t="s">
        <v>204</v>
      </c>
      <c r="C107" s="170" t="s">
        <v>303</v>
      </c>
    </row>
    <row r="108" spans="1:20" x14ac:dyDescent="0.25">
      <c r="B108" s="163" t="s">
        <v>211</v>
      </c>
      <c r="C108" s="170" t="s">
        <v>11</v>
      </c>
    </row>
    <row r="109" spans="1:20" x14ac:dyDescent="0.25">
      <c r="B109" s="163" t="s">
        <v>35</v>
      </c>
      <c r="C109" s="170" t="s">
        <v>304</v>
      </c>
    </row>
    <row r="110" spans="1:20" x14ac:dyDescent="0.25">
      <c r="B110" s="163" t="s">
        <v>2</v>
      </c>
      <c r="C110" s="170" t="s">
        <v>305</v>
      </c>
    </row>
    <row r="111" spans="1:20" x14ac:dyDescent="0.25">
      <c r="B111" s="163"/>
    </row>
  </sheetData>
  <mergeCells count="6">
    <mergeCell ref="B6:E7"/>
    <mergeCell ref="G5:L5"/>
    <mergeCell ref="H10:T10"/>
    <mergeCell ref="G6:L6"/>
    <mergeCell ref="G7:L7"/>
    <mergeCell ref="G8:L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2:AJ83"/>
  <sheetViews>
    <sheetView showGridLines="0" zoomScale="70" zoomScaleNormal="70" workbookViewId="0"/>
  </sheetViews>
  <sheetFormatPr defaultColWidth="9.140625" defaultRowHeight="15" x14ac:dyDescent="0.25"/>
  <cols>
    <col min="1" max="1" width="2.85546875" style="170" customWidth="1"/>
    <col min="2" max="2" width="15" style="170" customWidth="1"/>
    <col min="3" max="3" width="51.140625" style="170" customWidth="1"/>
    <col min="4" max="4" width="15.140625" style="170" customWidth="1"/>
    <col min="5" max="5" width="18.140625" style="172" customWidth="1"/>
    <col min="6" max="16" width="15.140625" style="172" customWidth="1"/>
    <col min="17" max="19" width="15.140625" style="170" customWidth="1"/>
    <col min="20" max="16384" width="9.140625" style="170"/>
  </cols>
  <sheetData>
    <row r="2" spans="2:36" ht="24" thickBot="1" x14ac:dyDescent="0.4">
      <c r="B2" s="3" t="s">
        <v>453</v>
      </c>
      <c r="C2" s="3"/>
      <c r="D2" s="3"/>
      <c r="E2" s="3"/>
      <c r="F2" s="3"/>
    </row>
    <row r="3" spans="2:36" ht="24" thickBot="1" x14ac:dyDescent="0.4">
      <c r="B3" s="4"/>
      <c r="C3" s="4"/>
      <c r="E3" s="11"/>
    </row>
    <row r="4" spans="2:36" ht="15.75" thickBot="1" x14ac:dyDescent="0.3">
      <c r="B4" s="24"/>
      <c r="C4" s="5"/>
      <c r="D4" s="565" t="s">
        <v>3</v>
      </c>
      <c r="E4" s="566"/>
      <c r="F4" s="566"/>
      <c r="G4" s="566"/>
      <c r="H4" s="566"/>
      <c r="I4" s="566"/>
      <c r="J4" s="566"/>
      <c r="K4" s="566"/>
      <c r="L4" s="566"/>
      <c r="M4" s="566"/>
      <c r="N4" s="566"/>
      <c r="O4" s="566"/>
      <c r="P4" s="566"/>
      <c r="Q4" s="567"/>
    </row>
    <row r="5" spans="2:36" ht="15.75" thickBot="1" x14ac:dyDescent="0.3">
      <c r="B5" s="40" t="s">
        <v>4</v>
      </c>
      <c r="C5" s="41"/>
      <c r="D5" s="14">
        <v>2019</v>
      </c>
      <c r="E5" s="13">
        <v>2020</v>
      </c>
      <c r="F5" s="13">
        <v>2021</v>
      </c>
      <c r="G5" s="13">
        <v>2022</v>
      </c>
      <c r="H5" s="13">
        <v>2023</v>
      </c>
      <c r="I5" s="13">
        <v>2024</v>
      </c>
      <c r="J5" s="13">
        <v>2025</v>
      </c>
      <c r="K5" s="13">
        <v>2026</v>
      </c>
      <c r="L5" s="13">
        <v>2027</v>
      </c>
      <c r="M5" s="13">
        <v>2028</v>
      </c>
      <c r="N5" s="13">
        <v>2029</v>
      </c>
      <c r="O5" s="13">
        <v>2030</v>
      </c>
      <c r="P5" s="13">
        <v>2031</v>
      </c>
      <c r="Q5" s="149">
        <v>2032</v>
      </c>
    </row>
    <row r="6" spans="2:36" ht="15" customHeight="1" x14ac:dyDescent="0.25">
      <c r="B6" s="17"/>
      <c r="C6" s="33"/>
      <c r="D6" s="19"/>
      <c r="E6" s="25"/>
      <c r="F6" s="25"/>
      <c r="G6" s="25"/>
      <c r="H6" s="25"/>
      <c r="I6" s="25"/>
      <c r="J6" s="25"/>
      <c r="K6" s="25"/>
      <c r="L6" s="25"/>
      <c r="M6" s="25"/>
      <c r="N6" s="25"/>
      <c r="O6" s="25"/>
      <c r="P6" s="25"/>
      <c r="Q6" s="20"/>
    </row>
    <row r="7" spans="2:36" ht="15" customHeight="1" x14ac:dyDescent="0.25">
      <c r="B7" s="17"/>
      <c r="C7" s="34" t="s">
        <v>5</v>
      </c>
      <c r="D7" s="185">
        <f>D8+D9</f>
        <v>3779</v>
      </c>
      <c r="E7" s="184">
        <f t="shared" ref="E7:Q7" si="0">E8+E9</f>
        <v>5042</v>
      </c>
      <c r="F7" s="184">
        <f t="shared" si="0"/>
        <v>5234</v>
      </c>
      <c r="G7" s="184">
        <f t="shared" si="0"/>
        <v>5425</v>
      </c>
      <c r="H7" s="184">
        <f t="shared" si="0"/>
        <v>5617</v>
      </c>
      <c r="I7" s="184">
        <f t="shared" si="0"/>
        <v>5808</v>
      </c>
      <c r="J7" s="184">
        <f t="shared" si="0"/>
        <v>6000</v>
      </c>
      <c r="K7" s="184">
        <f t="shared" si="0"/>
        <v>6931</v>
      </c>
      <c r="L7" s="184">
        <f t="shared" si="0"/>
        <v>7161</v>
      </c>
      <c r="M7" s="184">
        <f t="shared" si="0"/>
        <v>8439</v>
      </c>
      <c r="N7" s="184">
        <f t="shared" si="0"/>
        <v>8669</v>
      </c>
      <c r="O7" s="184">
        <f t="shared" si="0"/>
        <v>8900</v>
      </c>
      <c r="P7" s="184">
        <f t="shared" si="0"/>
        <v>9131</v>
      </c>
      <c r="Q7" s="186">
        <f t="shared" si="0"/>
        <v>9361</v>
      </c>
      <c r="S7" s="421"/>
      <c r="T7" s="421"/>
      <c r="U7" s="421"/>
      <c r="V7" s="421"/>
      <c r="W7" s="421"/>
      <c r="X7" s="421"/>
      <c r="Y7" s="421"/>
      <c r="Z7" s="421"/>
      <c r="AA7" s="421"/>
      <c r="AB7" s="421"/>
      <c r="AC7" s="421"/>
      <c r="AD7" s="421"/>
      <c r="AE7" s="421"/>
      <c r="AF7" s="421"/>
    </row>
    <row r="8" spans="2:36" x14ac:dyDescent="0.25">
      <c r="B8" s="6"/>
      <c r="C8" s="33" t="s">
        <v>6</v>
      </c>
      <c r="D8" s="188">
        <v>2223</v>
      </c>
      <c r="E8" s="187">
        <v>2789</v>
      </c>
      <c r="F8" s="187">
        <v>2981</v>
      </c>
      <c r="G8" s="187">
        <v>3172</v>
      </c>
      <c r="H8" s="187">
        <v>3364</v>
      </c>
      <c r="I8" s="187">
        <v>3555</v>
      </c>
      <c r="J8" s="187">
        <v>3747</v>
      </c>
      <c r="K8" s="187">
        <v>3978</v>
      </c>
      <c r="L8" s="187">
        <v>4208</v>
      </c>
      <c r="M8" s="187">
        <v>4439</v>
      </c>
      <c r="N8" s="187">
        <v>4669</v>
      </c>
      <c r="O8" s="187">
        <v>4900</v>
      </c>
      <c r="P8" s="187">
        <v>5131</v>
      </c>
      <c r="Q8" s="189">
        <v>5361</v>
      </c>
      <c r="S8" s="421"/>
      <c r="T8" s="421"/>
      <c r="U8" s="421"/>
      <c r="V8" s="421"/>
      <c r="W8" s="421"/>
      <c r="X8" s="421"/>
      <c r="Y8" s="421"/>
      <c r="Z8" s="421"/>
      <c r="AA8" s="421"/>
      <c r="AB8" s="421"/>
      <c r="AC8" s="421"/>
      <c r="AD8" s="421"/>
      <c r="AE8" s="421"/>
      <c r="AF8" s="421"/>
      <c r="AG8" s="421"/>
      <c r="AH8" s="421"/>
      <c r="AI8" s="421"/>
      <c r="AJ8" s="421"/>
    </row>
    <row r="9" spans="2:36" ht="15" customHeight="1" x14ac:dyDescent="0.25">
      <c r="B9" s="6"/>
      <c r="C9" s="35" t="s">
        <v>7</v>
      </c>
      <c r="D9" s="188">
        <v>1556</v>
      </c>
      <c r="E9" s="534">
        <v>2253</v>
      </c>
      <c r="F9" s="187">
        <v>2253</v>
      </c>
      <c r="G9" s="187">
        <v>2253</v>
      </c>
      <c r="H9" s="187">
        <v>2253</v>
      </c>
      <c r="I9" s="187">
        <v>2253</v>
      </c>
      <c r="J9" s="187">
        <v>2253</v>
      </c>
      <c r="K9" s="187">
        <v>2953</v>
      </c>
      <c r="L9" s="187">
        <v>2953</v>
      </c>
      <c r="M9" s="187">
        <v>4000</v>
      </c>
      <c r="N9" s="187">
        <v>4000</v>
      </c>
      <c r="O9" s="187">
        <v>4000</v>
      </c>
      <c r="P9" s="187">
        <v>4000</v>
      </c>
      <c r="Q9" s="189">
        <v>4000</v>
      </c>
      <c r="S9" s="421"/>
      <c r="T9" s="421"/>
      <c r="U9" s="421"/>
      <c r="V9" s="421"/>
      <c r="W9" s="421"/>
      <c r="X9" s="421"/>
      <c r="Y9" s="421"/>
      <c r="Z9" s="421"/>
      <c r="AA9" s="421"/>
      <c r="AB9" s="421"/>
      <c r="AC9" s="421"/>
      <c r="AD9" s="421"/>
      <c r="AE9" s="421"/>
      <c r="AF9" s="421"/>
      <c r="AG9" s="421"/>
      <c r="AH9" s="421"/>
      <c r="AI9" s="421"/>
      <c r="AJ9" s="421"/>
    </row>
    <row r="10" spans="2:36" ht="15" customHeight="1" x14ac:dyDescent="0.25">
      <c r="B10" s="6"/>
      <c r="C10" s="33"/>
      <c r="D10" s="191"/>
      <c r="E10" s="190"/>
      <c r="F10" s="190"/>
      <c r="G10" s="190"/>
      <c r="H10" s="190"/>
      <c r="I10" s="190"/>
      <c r="J10" s="190"/>
      <c r="K10" s="190"/>
      <c r="L10" s="190"/>
      <c r="M10" s="190"/>
      <c r="N10" s="190"/>
      <c r="O10" s="190"/>
      <c r="P10" s="190"/>
      <c r="Q10" s="192"/>
    </row>
    <row r="11" spans="2:36" ht="15" customHeight="1" x14ac:dyDescent="0.25">
      <c r="B11" s="6"/>
      <c r="C11" s="34" t="s">
        <v>8</v>
      </c>
      <c r="D11" s="185">
        <v>4550</v>
      </c>
      <c r="E11" s="184">
        <v>5254.1490000000003</v>
      </c>
      <c r="F11" s="184">
        <v>5803.3191999999999</v>
      </c>
      <c r="G11" s="184">
        <v>6352.4893999999995</v>
      </c>
      <c r="H11" s="184">
        <v>6901.659599999999</v>
      </c>
      <c r="I11" s="184">
        <v>7450.8297999999986</v>
      </c>
      <c r="J11" s="184">
        <v>7999.9999999999982</v>
      </c>
      <c r="K11" s="184">
        <v>8599.9999999999982</v>
      </c>
      <c r="L11" s="184">
        <v>9199.9999999999982</v>
      </c>
      <c r="M11" s="184">
        <v>9799.9999999999982</v>
      </c>
      <c r="N11" s="184">
        <v>10399.999999999998</v>
      </c>
      <c r="O11" s="184">
        <v>10999.999999999998</v>
      </c>
      <c r="P11" s="184">
        <v>11599.999999999998</v>
      </c>
      <c r="Q11" s="186">
        <v>12199.999999999998</v>
      </c>
    </row>
    <row r="12" spans="2:36" ht="15" customHeight="1" x14ac:dyDescent="0.25">
      <c r="B12" s="6"/>
      <c r="C12" s="33"/>
      <c r="D12" s="147"/>
      <c r="E12" s="143"/>
      <c r="F12" s="143"/>
      <c r="G12" s="143"/>
      <c r="H12" s="143"/>
      <c r="I12" s="143"/>
      <c r="J12" s="143"/>
      <c r="K12" s="143"/>
      <c r="L12" s="143"/>
      <c r="M12" s="143"/>
      <c r="N12" s="143"/>
      <c r="O12" s="143"/>
      <c r="P12" s="143"/>
      <c r="Q12" s="144"/>
    </row>
    <row r="13" spans="2:36" ht="15" customHeight="1" x14ac:dyDescent="0.25">
      <c r="B13" s="6"/>
      <c r="C13" s="34" t="s">
        <v>10</v>
      </c>
      <c r="D13" s="185">
        <v>117</v>
      </c>
      <c r="E13" s="184">
        <v>117</v>
      </c>
      <c r="F13" s="184">
        <v>121</v>
      </c>
      <c r="G13" s="184">
        <v>125</v>
      </c>
      <c r="H13" s="184">
        <v>129</v>
      </c>
      <c r="I13" s="184">
        <v>133</v>
      </c>
      <c r="J13" s="184">
        <v>137</v>
      </c>
      <c r="K13" s="184">
        <v>139.80000000000001</v>
      </c>
      <c r="L13" s="184">
        <v>142.60000000000002</v>
      </c>
      <c r="M13" s="184">
        <v>145.40000000000003</v>
      </c>
      <c r="N13" s="184">
        <v>148.20000000000005</v>
      </c>
      <c r="O13" s="184">
        <v>151.00000000000006</v>
      </c>
      <c r="P13" s="184">
        <v>153.80000000000007</v>
      </c>
      <c r="Q13" s="186">
        <v>156.60000000000008</v>
      </c>
    </row>
    <row r="14" spans="2:36" x14ac:dyDescent="0.25">
      <c r="B14" s="6"/>
      <c r="C14" s="33"/>
      <c r="D14" s="191"/>
      <c r="E14" s="190"/>
      <c r="F14" s="190"/>
      <c r="G14" s="190"/>
      <c r="H14" s="190"/>
      <c r="I14" s="190"/>
      <c r="J14" s="190"/>
      <c r="K14" s="190"/>
      <c r="L14" s="190"/>
      <c r="M14" s="190"/>
      <c r="N14" s="190"/>
      <c r="O14" s="190"/>
      <c r="P14" s="190"/>
      <c r="Q14" s="192"/>
    </row>
    <row r="15" spans="2:36" x14ac:dyDescent="0.25">
      <c r="B15" s="6"/>
      <c r="C15" s="34" t="s">
        <v>439</v>
      </c>
      <c r="D15" s="185">
        <v>1206</v>
      </c>
      <c r="E15" s="184">
        <v>1297</v>
      </c>
      <c r="F15" s="184">
        <v>1379</v>
      </c>
      <c r="G15" s="184">
        <v>1379</v>
      </c>
      <c r="H15" s="184">
        <v>1379</v>
      </c>
      <c r="I15" s="184">
        <v>1379</v>
      </c>
      <c r="J15" s="184">
        <v>1379</v>
      </c>
      <c r="K15" s="184">
        <v>1379</v>
      </c>
      <c r="L15" s="184">
        <v>1379</v>
      </c>
      <c r="M15" s="184">
        <v>1379</v>
      </c>
      <c r="N15" s="184">
        <v>1379</v>
      </c>
      <c r="O15" s="184">
        <v>1379</v>
      </c>
      <c r="P15" s="184">
        <v>1379</v>
      </c>
      <c r="Q15" s="186">
        <v>1379</v>
      </c>
    </row>
    <row r="16" spans="2:36" x14ac:dyDescent="0.25">
      <c r="B16" s="6"/>
      <c r="C16" s="33"/>
      <c r="D16" s="191"/>
      <c r="E16" s="190"/>
      <c r="F16" s="190"/>
      <c r="G16" s="190"/>
      <c r="H16" s="190"/>
      <c r="I16" s="190"/>
      <c r="J16" s="190"/>
      <c r="K16" s="190"/>
      <c r="L16" s="190"/>
      <c r="M16" s="190"/>
      <c r="N16" s="190"/>
      <c r="O16" s="190"/>
      <c r="P16" s="190"/>
      <c r="Q16" s="192"/>
    </row>
    <row r="17" spans="2:19" ht="15" customHeight="1" x14ac:dyDescent="0.25">
      <c r="B17" s="6"/>
      <c r="C17" s="34" t="s">
        <v>441</v>
      </c>
      <c r="D17" s="185">
        <v>446</v>
      </c>
      <c r="E17" s="184">
        <v>503.2</v>
      </c>
      <c r="F17" s="184">
        <v>503</v>
      </c>
      <c r="G17" s="184">
        <v>503</v>
      </c>
      <c r="H17" s="184">
        <v>503</v>
      </c>
      <c r="I17" s="184">
        <v>503</v>
      </c>
      <c r="J17" s="184">
        <v>503</v>
      </c>
      <c r="K17" s="184">
        <v>503</v>
      </c>
      <c r="L17" s="184">
        <v>503</v>
      </c>
      <c r="M17" s="184">
        <v>503</v>
      </c>
      <c r="N17" s="184">
        <v>503</v>
      </c>
      <c r="O17" s="184">
        <v>503</v>
      </c>
      <c r="P17" s="184">
        <v>503</v>
      </c>
      <c r="Q17" s="186">
        <v>503</v>
      </c>
    </row>
    <row r="18" spans="2:19" ht="15" customHeight="1" x14ac:dyDescent="0.25">
      <c r="B18" s="6"/>
      <c r="C18" s="33"/>
      <c r="D18" s="147"/>
      <c r="E18" s="143"/>
      <c r="F18" s="143"/>
      <c r="G18" s="143"/>
      <c r="H18" s="143"/>
      <c r="I18" s="143"/>
      <c r="J18" s="143"/>
      <c r="K18" s="143"/>
      <c r="L18" s="143"/>
      <c r="M18" s="143"/>
      <c r="N18" s="143"/>
      <c r="O18" s="143"/>
      <c r="P18" s="143"/>
      <c r="Q18" s="144"/>
    </row>
    <row r="19" spans="2:19" ht="15" customHeight="1" x14ac:dyDescent="0.25">
      <c r="B19" s="6"/>
      <c r="C19" s="34" t="s">
        <v>440</v>
      </c>
      <c r="D19" s="185">
        <v>51</v>
      </c>
      <c r="E19" s="184">
        <v>46</v>
      </c>
      <c r="F19" s="184">
        <v>46</v>
      </c>
      <c r="G19" s="184">
        <v>46</v>
      </c>
      <c r="H19" s="184">
        <v>46</v>
      </c>
      <c r="I19" s="184">
        <v>46</v>
      </c>
      <c r="J19" s="184">
        <v>46</v>
      </c>
      <c r="K19" s="184">
        <v>46</v>
      </c>
      <c r="L19" s="184">
        <v>46</v>
      </c>
      <c r="M19" s="184">
        <v>46</v>
      </c>
      <c r="N19" s="184">
        <v>46</v>
      </c>
      <c r="O19" s="184">
        <v>46</v>
      </c>
      <c r="P19" s="184">
        <v>46</v>
      </c>
      <c r="Q19" s="186">
        <v>46</v>
      </c>
    </row>
    <row r="20" spans="2:19" ht="15.75" thickBot="1" x14ac:dyDescent="0.3">
      <c r="B20" s="7"/>
      <c r="C20" s="36"/>
      <c r="D20" s="148"/>
      <c r="E20" s="145"/>
      <c r="F20" s="145"/>
      <c r="G20" s="145"/>
      <c r="H20" s="145"/>
      <c r="I20" s="145"/>
      <c r="J20" s="145"/>
      <c r="K20" s="145"/>
      <c r="L20" s="145"/>
      <c r="M20" s="145"/>
      <c r="N20" s="145"/>
      <c r="O20" s="145"/>
      <c r="P20" s="145"/>
      <c r="Q20" s="146"/>
    </row>
    <row r="21" spans="2:19" ht="15" customHeight="1" x14ac:dyDescent="0.25">
      <c r="B21" s="39"/>
      <c r="R21" s="18"/>
      <c r="S21" s="18"/>
    </row>
    <row r="22" spans="2:19" ht="15" customHeight="1" x14ac:dyDescent="0.25">
      <c r="B22" s="39"/>
      <c r="R22" s="18"/>
      <c r="S22" s="18"/>
    </row>
    <row r="23" spans="2:19" ht="15" customHeight="1" x14ac:dyDescent="0.25">
      <c r="B23" s="39"/>
      <c r="R23" s="18"/>
      <c r="S23" s="18"/>
    </row>
    <row r="24" spans="2:19" ht="15" customHeight="1" x14ac:dyDescent="0.25">
      <c r="B24" s="39"/>
      <c r="R24" s="18"/>
      <c r="S24" s="18"/>
    </row>
    <row r="25" spans="2:19" ht="15" customHeight="1" x14ac:dyDescent="0.25">
      <c r="B25" s="39"/>
      <c r="R25" s="18"/>
      <c r="S25" s="18"/>
    </row>
    <row r="26" spans="2:19" ht="15" customHeight="1" x14ac:dyDescent="0.25">
      <c r="B26" s="39"/>
      <c r="R26" s="18"/>
      <c r="S26" s="18"/>
    </row>
    <row r="27" spans="2:19" ht="15" customHeight="1" x14ac:dyDescent="0.25">
      <c r="B27" s="39"/>
      <c r="R27" s="18"/>
      <c r="S27" s="18"/>
    </row>
    <row r="28" spans="2:19" ht="15" customHeight="1" x14ac:dyDescent="0.25">
      <c r="B28" s="39"/>
      <c r="R28" s="18"/>
      <c r="S28" s="18"/>
    </row>
    <row r="29" spans="2:19" ht="15" customHeight="1" x14ac:dyDescent="0.25">
      <c r="B29" s="39"/>
      <c r="R29" s="18"/>
      <c r="S29" s="18"/>
    </row>
    <row r="30" spans="2:19" ht="15" customHeight="1" x14ac:dyDescent="0.25">
      <c r="B30" s="39"/>
      <c r="R30" s="18"/>
      <c r="S30" s="18"/>
    </row>
    <row r="31" spans="2:19" ht="15" customHeight="1" x14ac:dyDescent="0.25">
      <c r="B31" s="39"/>
      <c r="R31" s="18"/>
      <c r="S31" s="18"/>
    </row>
    <row r="32" spans="2:19" ht="15" customHeight="1" x14ac:dyDescent="0.25">
      <c r="B32" s="39"/>
      <c r="R32" s="18"/>
      <c r="S32" s="18"/>
    </row>
    <row r="33" spans="2:19" ht="15" customHeight="1" x14ac:dyDescent="0.25">
      <c r="B33" s="39"/>
      <c r="R33" s="18"/>
      <c r="S33" s="18"/>
    </row>
    <row r="34" spans="2:19" ht="15" customHeight="1" x14ac:dyDescent="0.25">
      <c r="B34" s="39"/>
      <c r="R34" s="18"/>
      <c r="S34" s="18"/>
    </row>
    <row r="35" spans="2:19" ht="15" customHeight="1" x14ac:dyDescent="0.25">
      <c r="B35" s="39"/>
      <c r="R35" s="18"/>
      <c r="S35" s="18"/>
    </row>
    <row r="36" spans="2:19" ht="15" customHeight="1" x14ac:dyDescent="0.25">
      <c r="B36" s="39"/>
      <c r="R36" s="18"/>
      <c r="S36" s="18"/>
    </row>
    <row r="37" spans="2:19" ht="15" customHeight="1" x14ac:dyDescent="0.25">
      <c r="B37" s="39"/>
      <c r="R37" s="18"/>
      <c r="S37" s="18"/>
    </row>
    <row r="38" spans="2:19" ht="15" customHeight="1" x14ac:dyDescent="0.25">
      <c r="B38" s="39"/>
      <c r="R38" s="18"/>
      <c r="S38" s="18"/>
    </row>
    <row r="39" spans="2:19" ht="15" customHeight="1" x14ac:dyDescent="0.25">
      <c r="B39" s="39"/>
      <c r="R39" s="18"/>
      <c r="S39" s="18"/>
    </row>
    <row r="40" spans="2:19" ht="15" customHeight="1" x14ac:dyDescent="0.25">
      <c r="B40" s="39"/>
      <c r="R40" s="18"/>
      <c r="S40" s="18"/>
    </row>
    <row r="41" spans="2:19" ht="15" customHeight="1" x14ac:dyDescent="0.25">
      <c r="B41" s="39"/>
      <c r="R41" s="18"/>
      <c r="S41" s="18"/>
    </row>
    <row r="42" spans="2:19" ht="15" customHeight="1" x14ac:dyDescent="0.25">
      <c r="B42" s="39"/>
      <c r="R42" s="18"/>
      <c r="S42" s="18"/>
    </row>
    <row r="43" spans="2:19" ht="15" customHeight="1" x14ac:dyDescent="0.25">
      <c r="B43" s="39"/>
      <c r="R43" s="18"/>
      <c r="S43" s="18"/>
    </row>
    <row r="44" spans="2:19" ht="15" customHeight="1" x14ac:dyDescent="0.25">
      <c r="B44" s="39"/>
      <c r="R44" s="18"/>
      <c r="S44" s="18"/>
    </row>
    <row r="45" spans="2:19" ht="15" customHeight="1" x14ac:dyDescent="0.25">
      <c r="B45" s="39"/>
      <c r="R45" s="18"/>
      <c r="S45" s="18"/>
    </row>
    <row r="46" spans="2:19" ht="15" customHeight="1" x14ac:dyDescent="0.25">
      <c r="B46" s="39"/>
      <c r="R46" s="18"/>
      <c r="S46" s="18"/>
    </row>
    <row r="47" spans="2:19" ht="15" customHeight="1" x14ac:dyDescent="0.25">
      <c r="B47" s="39"/>
      <c r="R47" s="18"/>
      <c r="S47" s="18"/>
    </row>
    <row r="48" spans="2:19" ht="15" customHeight="1" x14ac:dyDescent="0.25">
      <c r="B48" s="39"/>
      <c r="R48" s="18"/>
      <c r="S48" s="18"/>
    </row>
    <row r="49" spans="2:19" ht="15" customHeight="1" x14ac:dyDescent="0.25">
      <c r="B49" s="39"/>
      <c r="R49" s="18"/>
      <c r="S49" s="18"/>
    </row>
    <row r="50" spans="2:19" ht="15" customHeight="1" x14ac:dyDescent="0.25">
      <c r="B50" s="39"/>
      <c r="R50" s="18"/>
      <c r="S50" s="18"/>
    </row>
    <row r="51" spans="2:19" ht="15" customHeight="1" x14ac:dyDescent="0.25">
      <c r="B51" s="39"/>
      <c r="R51" s="18"/>
      <c r="S51" s="18"/>
    </row>
    <row r="52" spans="2:19" ht="15" customHeight="1" x14ac:dyDescent="0.25">
      <c r="B52" s="39"/>
      <c r="D52" s="421"/>
      <c r="E52" s="421"/>
      <c r="F52" s="421"/>
      <c r="G52" s="421"/>
      <c r="H52" s="421"/>
      <c r="I52" s="421"/>
      <c r="J52" s="421"/>
      <c r="K52" s="421"/>
      <c r="L52" s="421"/>
      <c r="M52" s="421"/>
      <c r="N52" s="421"/>
      <c r="O52" s="421"/>
      <c r="P52" s="421"/>
      <c r="Q52" s="421"/>
      <c r="R52" s="18"/>
      <c r="S52" s="18"/>
    </row>
    <row r="53" spans="2:19" ht="15" customHeight="1" x14ac:dyDescent="0.25">
      <c r="B53" s="469" t="s">
        <v>345</v>
      </c>
      <c r="D53" s="21"/>
      <c r="E53" s="21"/>
      <c r="F53" s="21"/>
      <c r="G53" s="21"/>
      <c r="H53" s="21"/>
      <c r="I53" s="21"/>
      <c r="J53" s="21"/>
      <c r="K53" s="21"/>
      <c r="L53" s="21"/>
      <c r="M53" s="21"/>
      <c r="N53" s="21"/>
      <c r="O53" s="21"/>
      <c r="P53" s="18"/>
      <c r="Q53" s="18"/>
      <c r="R53" s="18"/>
      <c r="S53" s="18"/>
    </row>
    <row r="54" spans="2:19" ht="15" customHeight="1" x14ac:dyDescent="0.25">
      <c r="D54" s="200"/>
      <c r="E54" s="200"/>
      <c r="F54" s="200"/>
      <c r="G54" s="200"/>
      <c r="H54" s="21"/>
      <c r="I54" s="21"/>
      <c r="J54" s="21"/>
      <c r="K54" s="21"/>
      <c r="L54" s="21"/>
      <c r="M54" s="21"/>
      <c r="N54" s="21"/>
      <c r="O54" s="21"/>
      <c r="P54" s="18"/>
      <c r="Q54" s="18"/>
      <c r="R54" s="18"/>
      <c r="S54" s="18"/>
    </row>
    <row r="55" spans="2:19" ht="15" customHeight="1" x14ac:dyDescent="0.25">
      <c r="B55" s="170" t="s">
        <v>489</v>
      </c>
      <c r="D55" s="26"/>
      <c r="E55" s="26"/>
      <c r="F55" s="26"/>
      <c r="G55" s="26"/>
      <c r="H55" s="21"/>
      <c r="I55" s="21"/>
      <c r="J55" s="21"/>
      <c r="K55" s="21"/>
      <c r="L55" s="21"/>
      <c r="M55" s="21"/>
      <c r="N55" s="21"/>
      <c r="O55" s="21"/>
      <c r="P55" s="18"/>
      <c r="Q55" s="18"/>
      <c r="R55" s="18"/>
      <c r="S55" s="18"/>
    </row>
    <row r="56" spans="2:19" ht="15" customHeight="1" x14ac:dyDescent="0.25">
      <c r="B56" s="201" t="s">
        <v>589</v>
      </c>
      <c r="D56" s="26"/>
      <c r="E56" s="26"/>
      <c r="F56" s="26"/>
      <c r="G56" s="26"/>
      <c r="H56" s="21"/>
      <c r="I56" s="21"/>
      <c r="J56" s="21"/>
      <c r="K56" s="21"/>
      <c r="L56" s="21"/>
      <c r="M56" s="21"/>
      <c r="N56" s="21"/>
      <c r="O56" s="21"/>
      <c r="P56" s="18"/>
      <c r="Q56" s="18"/>
      <c r="R56" s="18"/>
      <c r="S56" s="18"/>
    </row>
    <row r="57" spans="2:19" ht="15" customHeight="1" x14ac:dyDescent="0.25">
      <c r="B57" s="202" t="s">
        <v>563</v>
      </c>
      <c r="D57" s="26"/>
      <c r="E57" s="26"/>
      <c r="F57" s="26"/>
      <c r="G57" s="26"/>
      <c r="H57" s="21"/>
      <c r="I57" s="21"/>
      <c r="J57" s="21"/>
      <c r="K57" s="21"/>
      <c r="L57" s="21"/>
      <c r="M57" s="21"/>
      <c r="N57" s="21"/>
      <c r="O57" s="21"/>
      <c r="P57" s="18"/>
      <c r="Q57" s="18"/>
      <c r="R57" s="18"/>
      <c r="S57" s="18"/>
    </row>
    <row r="58" spans="2:19" ht="15" customHeight="1" x14ac:dyDescent="0.25">
      <c r="B58" s="201" t="s">
        <v>340</v>
      </c>
      <c r="D58" s="200"/>
      <c r="E58" s="200"/>
      <c r="F58" s="200"/>
      <c r="G58" s="200"/>
      <c r="H58" s="21"/>
      <c r="I58" s="21"/>
      <c r="J58" s="21"/>
      <c r="K58" s="21"/>
      <c r="L58" s="21"/>
      <c r="M58" s="21"/>
      <c r="N58" s="21"/>
      <c r="O58" s="21"/>
      <c r="P58" s="18"/>
      <c r="Q58" s="18"/>
      <c r="R58" s="18"/>
      <c r="S58" s="18"/>
    </row>
    <row r="59" spans="2:19" ht="15" customHeight="1" x14ac:dyDescent="0.25">
      <c r="H59" s="18"/>
      <c r="I59" s="18"/>
      <c r="J59" s="18"/>
      <c r="K59" s="18"/>
      <c r="L59" s="18"/>
      <c r="M59" s="18"/>
      <c r="N59" s="18"/>
      <c r="O59" s="18"/>
      <c r="P59" s="18"/>
      <c r="Q59" s="18"/>
      <c r="R59" s="18"/>
      <c r="S59" s="18"/>
    </row>
    <row r="60" spans="2:19" ht="15" customHeight="1" x14ac:dyDescent="0.25"/>
    <row r="61" spans="2:19" ht="15" customHeight="1" x14ac:dyDescent="0.25"/>
    <row r="62" spans="2:19" ht="15.75" customHeight="1" x14ac:dyDescent="0.25"/>
    <row r="67" spans="3:3" ht="14.45" customHeight="1" x14ac:dyDescent="0.25"/>
    <row r="72" spans="3:3" x14ac:dyDescent="0.25">
      <c r="C72" s="382" t="s">
        <v>488</v>
      </c>
    </row>
    <row r="73" spans="3:3" ht="14.45" customHeight="1" x14ac:dyDescent="0.25"/>
    <row r="83" spans="3:3" x14ac:dyDescent="0.25">
      <c r="C83" s="382" t="s">
        <v>430</v>
      </c>
    </row>
  </sheetData>
  <mergeCells count="1">
    <mergeCell ref="D4:Q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2:AH92"/>
  <sheetViews>
    <sheetView showGridLines="0" zoomScale="90" zoomScaleNormal="90" workbookViewId="0"/>
  </sheetViews>
  <sheetFormatPr defaultColWidth="8.85546875" defaultRowHeight="15" x14ac:dyDescent="0.25"/>
  <cols>
    <col min="1" max="1" width="2.85546875" style="170" customWidth="1"/>
    <col min="2" max="2" width="2.7109375" style="170" customWidth="1"/>
    <col min="3" max="3" width="27.7109375" style="170" customWidth="1"/>
    <col min="4" max="4" width="57.7109375" style="170" customWidth="1"/>
    <col min="5" max="9" width="8.85546875" style="170"/>
    <col min="10" max="10" width="9.28515625" style="170" customWidth="1"/>
    <col min="11" max="16384" width="8.85546875" style="170"/>
  </cols>
  <sheetData>
    <row r="2" spans="1:18" ht="24" thickBot="1" x14ac:dyDescent="0.4">
      <c r="B2" s="576" t="s">
        <v>446</v>
      </c>
      <c r="C2" s="576"/>
      <c r="D2" s="30"/>
    </row>
    <row r="3" spans="1:18" ht="25.9" customHeight="1" x14ac:dyDescent="0.25"/>
    <row r="4" spans="1:18" ht="34.9" customHeight="1" thickBot="1" x14ac:dyDescent="0.4">
      <c r="B4" s="233"/>
      <c r="C4" s="578" t="s">
        <v>454</v>
      </c>
      <c r="D4" s="578"/>
      <c r="E4" s="380"/>
      <c r="F4" s="380"/>
      <c r="G4" s="380"/>
      <c r="H4" s="380"/>
      <c r="I4" s="380"/>
      <c r="J4" s="380"/>
      <c r="K4" s="380"/>
      <c r="L4" s="380"/>
    </row>
    <row r="5" spans="1:18" ht="27" customHeight="1" thickBot="1" x14ac:dyDescent="0.3">
      <c r="B5" s="233"/>
      <c r="C5" s="380"/>
      <c r="D5" s="380"/>
      <c r="E5" s="380"/>
      <c r="F5" s="380"/>
      <c r="G5" s="380"/>
      <c r="H5" s="380"/>
      <c r="I5" s="380"/>
      <c r="J5" s="380"/>
      <c r="K5" s="380"/>
      <c r="L5" s="380"/>
    </row>
    <row r="6" spans="1:18" ht="14.45" customHeight="1" thickBot="1" x14ac:dyDescent="0.3">
      <c r="B6" s="233"/>
      <c r="C6" s="380"/>
      <c r="D6" s="380"/>
      <c r="E6" s="573" t="s">
        <v>12</v>
      </c>
      <c r="F6" s="574"/>
      <c r="G6" s="574"/>
      <c r="H6" s="574"/>
      <c r="I6" s="574"/>
      <c r="J6" s="574"/>
      <c r="K6" s="574"/>
      <c r="L6" s="574"/>
      <c r="M6" s="574"/>
      <c r="N6" s="574"/>
      <c r="O6" s="574"/>
      <c r="P6" s="574"/>
      <c r="Q6" s="574"/>
      <c r="R6" s="575"/>
    </row>
    <row r="7" spans="1:18" ht="15.6" customHeight="1" thickBot="1" x14ac:dyDescent="0.3">
      <c r="E7" s="249">
        <v>2019</v>
      </c>
      <c r="F7" s="250">
        <v>2020</v>
      </c>
      <c r="G7" s="250">
        <v>2021</v>
      </c>
      <c r="H7" s="250">
        <v>2022</v>
      </c>
      <c r="I7" s="250">
        <v>2023</v>
      </c>
      <c r="J7" s="250">
        <v>2024</v>
      </c>
      <c r="K7" s="250">
        <v>2025</v>
      </c>
      <c r="L7" s="250">
        <v>2026</v>
      </c>
      <c r="M7" s="250">
        <v>2027</v>
      </c>
      <c r="N7" s="250">
        <v>2028</v>
      </c>
      <c r="O7" s="250">
        <v>2029</v>
      </c>
      <c r="P7" s="250">
        <v>2030</v>
      </c>
      <c r="Q7" s="250">
        <v>2031</v>
      </c>
      <c r="R7" s="251">
        <v>2032</v>
      </c>
    </row>
    <row r="8" spans="1:18" ht="31.15" customHeight="1" thickBot="1" x14ac:dyDescent="0.3">
      <c r="A8" s="43"/>
      <c r="B8" s="395"/>
      <c r="C8" s="416" t="s">
        <v>19</v>
      </c>
      <c r="D8" s="412" t="s">
        <v>20</v>
      </c>
      <c r="E8" s="413">
        <v>1224</v>
      </c>
      <c r="F8" s="414">
        <v>1224</v>
      </c>
      <c r="G8" s="413">
        <v>1224</v>
      </c>
      <c r="H8" s="413">
        <v>1224</v>
      </c>
      <c r="I8" s="413">
        <v>1224</v>
      </c>
      <c r="J8" s="413">
        <v>1224</v>
      </c>
      <c r="K8" s="413">
        <v>1224</v>
      </c>
      <c r="L8" s="413">
        <v>1224</v>
      </c>
      <c r="M8" s="413">
        <v>1224</v>
      </c>
      <c r="N8" s="413">
        <v>1224</v>
      </c>
      <c r="O8" s="413">
        <v>1224</v>
      </c>
      <c r="P8" s="413">
        <v>1224</v>
      </c>
      <c r="Q8" s="413">
        <v>1224</v>
      </c>
      <c r="R8" s="415">
        <v>1224</v>
      </c>
    </row>
    <row r="9" spans="1:18" ht="15.6" customHeight="1" x14ac:dyDescent="0.25">
      <c r="A9" s="43"/>
      <c r="B9" s="395"/>
      <c r="C9" s="571" t="s">
        <v>21</v>
      </c>
      <c r="D9" s="398" t="s">
        <v>308</v>
      </c>
      <c r="E9" s="182">
        <v>500</v>
      </c>
      <c r="F9" s="60">
        <v>500</v>
      </c>
      <c r="G9" s="60">
        <v>500</v>
      </c>
      <c r="H9" s="60">
        <v>500</v>
      </c>
      <c r="I9" s="60">
        <v>500</v>
      </c>
      <c r="J9" s="60">
        <v>500</v>
      </c>
      <c r="K9" s="60">
        <v>500</v>
      </c>
      <c r="L9" s="60">
        <v>500</v>
      </c>
      <c r="M9" s="60">
        <v>500</v>
      </c>
      <c r="N9" s="60">
        <v>500</v>
      </c>
      <c r="O9" s="60">
        <v>500</v>
      </c>
      <c r="P9" s="60">
        <v>500</v>
      </c>
      <c r="Q9" s="60">
        <v>500</v>
      </c>
      <c r="R9" s="396">
        <v>500</v>
      </c>
    </row>
    <row r="10" spans="1:18" ht="15.6" customHeight="1" thickBot="1" x14ac:dyDescent="0.3">
      <c r="A10" s="43"/>
      <c r="B10" s="395"/>
      <c r="C10" s="572"/>
      <c r="D10" s="399" t="s">
        <v>22</v>
      </c>
      <c r="E10" s="183">
        <v>5300</v>
      </c>
      <c r="F10" s="386">
        <v>5300</v>
      </c>
      <c r="G10" s="386">
        <v>5300</v>
      </c>
      <c r="H10" s="386">
        <v>5300</v>
      </c>
      <c r="I10" s="386">
        <v>5300</v>
      </c>
      <c r="J10" s="386">
        <v>5300</v>
      </c>
      <c r="K10" s="386">
        <v>5300</v>
      </c>
      <c r="L10" s="386">
        <v>5300</v>
      </c>
      <c r="M10" s="386">
        <v>5300</v>
      </c>
      <c r="N10" s="386">
        <v>5300</v>
      </c>
      <c r="O10" s="386">
        <v>5300</v>
      </c>
      <c r="P10" s="386">
        <v>5300</v>
      </c>
      <c r="Q10" s="386">
        <v>5300</v>
      </c>
      <c r="R10" s="397">
        <v>5300</v>
      </c>
    </row>
    <row r="11" spans="1:18" ht="37.9" customHeight="1" x14ac:dyDescent="0.25">
      <c r="B11" s="233"/>
      <c r="C11" s="380"/>
      <c r="D11" s="380"/>
      <c r="E11" s="380"/>
      <c r="F11" s="380"/>
      <c r="G11" s="380"/>
      <c r="H11" s="380"/>
      <c r="I11" s="380"/>
      <c r="J11" s="380"/>
      <c r="K11" s="380"/>
      <c r="L11" s="380"/>
    </row>
    <row r="12" spans="1:18" ht="34.9" customHeight="1" thickBot="1" x14ac:dyDescent="0.4">
      <c r="B12" s="233"/>
      <c r="C12" s="578" t="s">
        <v>455</v>
      </c>
      <c r="D12" s="578"/>
      <c r="E12" s="380"/>
      <c r="F12" s="380"/>
      <c r="G12" s="380"/>
      <c r="H12" s="380"/>
      <c r="I12" s="380"/>
      <c r="J12" s="380"/>
      <c r="K12" s="380"/>
      <c r="L12" s="380"/>
    </row>
    <row r="13" spans="1:18" ht="15.6" customHeight="1" x14ac:dyDescent="0.25">
      <c r="B13" s="233"/>
      <c r="C13" s="380"/>
      <c r="D13" s="380"/>
      <c r="E13" s="380"/>
      <c r="F13" s="380"/>
      <c r="G13" s="380"/>
      <c r="H13" s="380"/>
      <c r="I13" s="380"/>
      <c r="J13" s="380"/>
      <c r="K13" s="380"/>
      <c r="L13" s="380"/>
    </row>
    <row r="14" spans="1:18" ht="15.6" customHeight="1" x14ac:dyDescent="0.35">
      <c r="B14" s="233"/>
      <c r="C14" s="387" t="s">
        <v>514</v>
      </c>
      <c r="D14" s="30"/>
    </row>
    <row r="15" spans="1:18" ht="4.1500000000000004" customHeight="1" x14ac:dyDescent="0.35">
      <c r="B15" s="233"/>
      <c r="C15" s="387"/>
      <c r="D15" s="30"/>
    </row>
    <row r="16" spans="1:18" ht="52.15" customHeight="1" x14ac:dyDescent="0.25">
      <c r="B16" s="233"/>
      <c r="C16" s="577" t="s">
        <v>516</v>
      </c>
      <c r="D16" s="577"/>
      <c r="E16" s="577"/>
      <c r="F16" s="577"/>
      <c r="G16" s="577"/>
      <c r="H16" s="577"/>
      <c r="I16" s="577"/>
      <c r="J16" s="577"/>
      <c r="K16" s="577"/>
      <c r="L16" s="577"/>
    </row>
    <row r="17" spans="2:12" ht="15.6" customHeight="1" x14ac:dyDescent="0.25">
      <c r="B17" s="233"/>
      <c r="C17" s="380"/>
      <c r="D17" s="380"/>
      <c r="E17" s="380"/>
      <c r="F17" s="380"/>
      <c r="G17" s="380"/>
      <c r="H17" s="380"/>
      <c r="I17" s="380"/>
      <c r="J17" s="380"/>
      <c r="K17" s="380"/>
      <c r="L17" s="380"/>
    </row>
    <row r="18" spans="2:12" ht="15.6" customHeight="1" x14ac:dyDescent="0.25">
      <c r="B18" s="233"/>
      <c r="C18" s="390" t="s">
        <v>511</v>
      </c>
      <c r="D18" s="380"/>
      <c r="E18" s="380"/>
      <c r="F18" s="380"/>
      <c r="G18" s="380"/>
      <c r="H18" s="380"/>
      <c r="I18" s="380"/>
      <c r="J18" s="380"/>
      <c r="K18" s="380"/>
      <c r="L18" s="380"/>
    </row>
    <row r="19" spans="2:12" ht="15.6" customHeight="1" x14ac:dyDescent="0.25">
      <c r="B19" s="233"/>
      <c r="C19" s="389" t="s">
        <v>490</v>
      </c>
      <c r="D19" s="380"/>
      <c r="E19" s="380"/>
      <c r="F19" s="380"/>
      <c r="G19" s="380"/>
      <c r="H19" s="380"/>
      <c r="I19" s="380"/>
      <c r="J19" s="380"/>
      <c r="K19" s="380"/>
      <c r="L19" s="380"/>
    </row>
    <row r="20" spans="2:12" ht="15.6" customHeight="1" x14ac:dyDescent="0.25">
      <c r="B20" s="233"/>
      <c r="C20" s="389" t="s">
        <v>491</v>
      </c>
      <c r="D20" s="380"/>
      <c r="E20" s="380"/>
      <c r="F20" s="380"/>
      <c r="G20" s="380"/>
      <c r="H20" s="380"/>
      <c r="I20" s="380"/>
      <c r="J20" s="380"/>
      <c r="K20" s="380"/>
      <c r="L20" s="380"/>
    </row>
    <row r="21" spans="2:12" ht="15.6" customHeight="1" x14ac:dyDescent="0.25">
      <c r="B21" s="233"/>
      <c r="C21" s="389" t="s">
        <v>493</v>
      </c>
      <c r="D21" s="380"/>
      <c r="E21" s="380"/>
      <c r="F21" s="380"/>
      <c r="G21" s="380"/>
      <c r="H21" s="380"/>
      <c r="I21" s="380"/>
      <c r="J21" s="380"/>
      <c r="K21" s="380"/>
      <c r="L21" s="380"/>
    </row>
    <row r="22" spans="2:12" ht="15.6" customHeight="1" x14ac:dyDescent="0.25">
      <c r="B22" s="233"/>
      <c r="C22" s="389"/>
      <c r="D22" s="473"/>
      <c r="E22" s="473"/>
      <c r="F22" s="473"/>
      <c r="G22" s="473"/>
      <c r="H22" s="473"/>
      <c r="I22" s="473"/>
      <c r="J22" s="473"/>
      <c r="K22" s="473"/>
      <c r="L22" s="473"/>
    </row>
    <row r="23" spans="2:12" ht="15.6" customHeight="1" x14ac:dyDescent="0.25">
      <c r="B23" s="233"/>
      <c r="C23" s="387" t="s">
        <v>515</v>
      </c>
      <c r="D23" s="473"/>
      <c r="E23" s="473"/>
      <c r="F23" s="473"/>
      <c r="G23" s="473"/>
      <c r="H23" s="473"/>
      <c r="I23" s="473"/>
      <c r="J23" s="473"/>
      <c r="K23" s="473"/>
      <c r="L23" s="473"/>
    </row>
    <row r="24" spans="2:12" ht="5.45" customHeight="1" x14ac:dyDescent="0.25">
      <c r="B24" s="233"/>
      <c r="C24" s="387"/>
      <c r="D24" s="473"/>
      <c r="E24" s="473"/>
      <c r="F24" s="473"/>
      <c r="G24" s="473"/>
      <c r="H24" s="473"/>
      <c r="I24" s="473"/>
      <c r="J24" s="473"/>
      <c r="K24" s="473"/>
      <c r="L24" s="473"/>
    </row>
    <row r="25" spans="2:12" s="265" customFormat="1" ht="16.899999999999999" customHeight="1" x14ac:dyDescent="0.25">
      <c r="B25" s="515"/>
      <c r="C25" s="516" t="s">
        <v>512</v>
      </c>
      <c r="D25" s="517"/>
      <c r="E25" s="517"/>
      <c r="F25" s="517"/>
      <c r="G25" s="517"/>
      <c r="H25" s="517"/>
      <c r="I25" s="517"/>
      <c r="J25" s="517"/>
      <c r="K25" s="517"/>
      <c r="L25" s="517"/>
    </row>
    <row r="26" spans="2:12" s="265" customFormat="1" ht="16.899999999999999" customHeight="1" x14ac:dyDescent="0.25">
      <c r="B26" s="515"/>
      <c r="C26" s="516" t="s">
        <v>513</v>
      </c>
      <c r="D26" s="517"/>
      <c r="E26" s="517"/>
      <c r="F26" s="517"/>
      <c r="G26" s="517"/>
      <c r="H26" s="517"/>
      <c r="I26" s="517"/>
      <c r="J26" s="517"/>
      <c r="K26" s="517"/>
      <c r="L26" s="517"/>
    </row>
    <row r="27" spans="2:12" s="513" customFormat="1" ht="16.899999999999999" customHeight="1" x14ac:dyDescent="0.25">
      <c r="B27" s="515"/>
      <c r="C27" s="513" t="s">
        <v>523</v>
      </c>
      <c r="D27" s="517"/>
      <c r="E27" s="517"/>
      <c r="F27" s="517"/>
      <c r="G27" s="517"/>
      <c r="H27" s="517"/>
      <c r="I27" s="517"/>
      <c r="J27" s="517"/>
      <c r="K27" s="517"/>
      <c r="L27" s="517"/>
    </row>
    <row r="28" spans="2:12" s="22" customFormat="1" ht="16.149999999999999" customHeight="1" x14ac:dyDescent="0.25">
      <c r="B28" s="233"/>
      <c r="C28" s="513" t="s">
        <v>522</v>
      </c>
      <c r="D28" s="473"/>
      <c r="E28" s="473"/>
      <c r="F28" s="473"/>
      <c r="G28" s="473"/>
      <c r="H28" s="473"/>
      <c r="I28" s="473"/>
      <c r="J28" s="473"/>
      <c r="K28" s="473"/>
      <c r="L28" s="473"/>
    </row>
    <row r="29" spans="2:12" s="22" customFormat="1" ht="16.149999999999999" customHeight="1" x14ac:dyDescent="0.25">
      <c r="B29" s="233"/>
      <c r="C29" s="514" t="s">
        <v>524</v>
      </c>
      <c r="D29" s="473"/>
      <c r="E29" s="473"/>
      <c r="F29" s="473"/>
      <c r="G29" s="473"/>
      <c r="H29" s="473"/>
      <c r="I29" s="473"/>
      <c r="J29" s="473"/>
      <c r="K29" s="473"/>
      <c r="L29" s="473"/>
    </row>
    <row r="30" spans="2:12" s="22" customFormat="1" ht="16.149999999999999" customHeight="1" x14ac:dyDescent="0.25">
      <c r="B30" s="233"/>
      <c r="C30" s="514" t="s">
        <v>525</v>
      </c>
      <c r="D30" s="473"/>
      <c r="E30" s="473"/>
      <c r="F30" s="473"/>
      <c r="G30" s="473"/>
      <c r="H30" s="473"/>
      <c r="I30" s="473"/>
      <c r="J30" s="473"/>
      <c r="K30" s="473"/>
      <c r="L30" s="473"/>
    </row>
    <row r="31" spans="2:12" s="22" customFormat="1" ht="16.149999999999999" customHeight="1" x14ac:dyDescent="0.25">
      <c r="B31" s="233"/>
      <c r="C31" s="513" t="s">
        <v>526</v>
      </c>
      <c r="D31" s="473"/>
      <c r="E31" s="473"/>
      <c r="F31" s="473"/>
      <c r="G31" s="473"/>
      <c r="H31" s="473"/>
      <c r="I31" s="473"/>
      <c r="J31" s="473"/>
      <c r="K31" s="473"/>
      <c r="L31" s="473"/>
    </row>
    <row r="32" spans="2:12" ht="6.6" customHeight="1" x14ac:dyDescent="0.25">
      <c r="B32" s="233"/>
      <c r="C32" s="390"/>
      <c r="D32" s="473"/>
      <c r="E32" s="473"/>
      <c r="F32" s="473"/>
      <c r="G32" s="473"/>
      <c r="H32" s="473"/>
      <c r="I32" s="473"/>
      <c r="J32" s="473"/>
      <c r="K32" s="473"/>
      <c r="L32" s="473"/>
    </row>
    <row r="33" spans="2:34" ht="15.6" customHeight="1" x14ac:dyDescent="0.25">
      <c r="B33" s="233"/>
      <c r="C33" s="389" t="s">
        <v>519</v>
      </c>
      <c r="D33" s="473"/>
      <c r="E33" s="473"/>
      <c r="F33" s="473"/>
      <c r="G33" s="473"/>
      <c r="H33" s="473"/>
      <c r="I33" s="473"/>
      <c r="J33" s="473"/>
      <c r="K33" s="473"/>
      <c r="L33" s="473"/>
    </row>
    <row r="34" spans="2:34" ht="15.6" customHeight="1" x14ac:dyDescent="0.25">
      <c r="B34" s="233"/>
      <c r="C34" s="389" t="s">
        <v>564</v>
      </c>
      <c r="D34" s="380"/>
      <c r="E34" s="380"/>
      <c r="F34" s="380"/>
      <c r="G34" s="380"/>
      <c r="H34" s="380"/>
      <c r="I34" s="380"/>
      <c r="J34" s="380"/>
      <c r="K34" s="380"/>
      <c r="L34" s="380"/>
    </row>
    <row r="35" spans="2:34" ht="15.6" customHeight="1" x14ac:dyDescent="0.25">
      <c r="B35" s="233"/>
      <c r="C35" s="389"/>
      <c r="D35" s="473"/>
      <c r="E35" s="473"/>
      <c r="F35" s="473"/>
      <c r="G35" s="473"/>
      <c r="H35" s="473"/>
      <c r="I35" s="473"/>
      <c r="J35" s="473"/>
      <c r="K35" s="473"/>
      <c r="L35" s="473"/>
    </row>
    <row r="36" spans="2:34" ht="15.6" customHeight="1" x14ac:dyDescent="0.25">
      <c r="B36" s="233"/>
      <c r="C36" s="389"/>
      <c r="D36" s="473"/>
      <c r="E36" s="473"/>
      <c r="F36" s="473"/>
      <c r="G36" s="473"/>
      <c r="H36" s="473"/>
      <c r="I36" s="473"/>
      <c r="J36" s="473"/>
      <c r="K36" s="473"/>
      <c r="L36" s="473"/>
    </row>
    <row r="37" spans="2:34" ht="15.6" customHeight="1" x14ac:dyDescent="0.25">
      <c r="B37" s="233"/>
      <c r="C37" s="389"/>
      <c r="D37" s="473"/>
      <c r="E37" s="473"/>
      <c r="F37" s="473"/>
      <c r="G37" s="473"/>
      <c r="H37" s="473"/>
      <c r="I37" s="473"/>
      <c r="J37" s="473"/>
      <c r="K37" s="473"/>
      <c r="L37" s="473"/>
    </row>
    <row r="38" spans="2:34" ht="15.6" customHeight="1" x14ac:dyDescent="0.25">
      <c r="B38" s="233"/>
      <c r="C38" s="389"/>
      <c r="D38" s="473"/>
      <c r="E38" s="473"/>
      <c r="F38" s="473"/>
      <c r="G38" s="473"/>
      <c r="H38" s="473"/>
      <c r="I38" s="473"/>
      <c r="J38" s="473"/>
      <c r="K38" s="473"/>
      <c r="L38" s="473"/>
    </row>
    <row r="39" spans="2:34" ht="15.6" customHeight="1" thickBot="1" x14ac:dyDescent="0.3">
      <c r="B39" s="233"/>
      <c r="C39" s="389"/>
      <c r="D39" s="473"/>
      <c r="E39" s="473"/>
      <c r="F39" s="473"/>
      <c r="G39" s="473"/>
      <c r="H39" s="473"/>
      <c r="I39" s="473"/>
      <c r="J39" s="473"/>
      <c r="K39" s="473"/>
      <c r="L39" s="473"/>
    </row>
    <row r="40" spans="2:34" ht="15.6" customHeight="1" thickBot="1" x14ac:dyDescent="0.3">
      <c r="B40" s="233"/>
      <c r="C40" s="389"/>
      <c r="D40" s="380"/>
      <c r="E40" s="573" t="s">
        <v>492</v>
      </c>
      <c r="F40" s="574"/>
      <c r="G40" s="574"/>
      <c r="H40" s="574"/>
      <c r="I40" s="574"/>
      <c r="J40" s="574"/>
      <c r="K40" s="574"/>
      <c r="L40" s="574"/>
      <c r="M40" s="574"/>
      <c r="N40" s="574"/>
      <c r="O40" s="574"/>
      <c r="P40" s="574"/>
      <c r="Q40" s="574"/>
      <c r="R40" s="575"/>
    </row>
    <row r="41" spans="2:34" ht="15.6" customHeight="1" thickBot="1" x14ac:dyDescent="0.3">
      <c r="B41" s="233"/>
      <c r="C41" s="389"/>
      <c r="D41" s="471"/>
      <c r="E41" s="249">
        <v>2019</v>
      </c>
      <c r="F41" s="250">
        <v>2020</v>
      </c>
      <c r="G41" s="250">
        <v>2021</v>
      </c>
      <c r="H41" s="250">
        <v>2022</v>
      </c>
      <c r="I41" s="250">
        <v>2023</v>
      </c>
      <c r="J41" s="250">
        <v>2024</v>
      </c>
      <c r="K41" s="250">
        <v>2025</v>
      </c>
      <c r="L41" s="250">
        <v>2026</v>
      </c>
      <c r="M41" s="250">
        <v>2027</v>
      </c>
      <c r="N41" s="250">
        <v>2028</v>
      </c>
      <c r="O41" s="250">
        <v>2029</v>
      </c>
      <c r="P41" s="250">
        <v>2030</v>
      </c>
      <c r="Q41" s="250">
        <v>2031</v>
      </c>
      <c r="R41" s="251">
        <v>2032</v>
      </c>
    </row>
    <row r="42" spans="2:34" ht="15.6" customHeight="1" thickBot="1" x14ac:dyDescent="0.3">
      <c r="B42" s="233"/>
      <c r="C42" s="410" t="s">
        <v>23</v>
      </c>
      <c r="D42" s="411"/>
      <c r="E42" s="484">
        <v>25.5</v>
      </c>
      <c r="F42" s="485">
        <v>25.5</v>
      </c>
      <c r="G42" s="485">
        <v>103.1</v>
      </c>
      <c r="H42" s="485">
        <v>164.1</v>
      </c>
      <c r="I42" s="485">
        <v>278.89999999999998</v>
      </c>
      <c r="J42" s="485">
        <v>441.5</v>
      </c>
      <c r="K42" s="485">
        <v>589.6</v>
      </c>
      <c r="L42" s="485">
        <v>756.7</v>
      </c>
      <c r="M42" s="485">
        <v>943</v>
      </c>
      <c r="N42" s="485">
        <v>1148.4000000000001</v>
      </c>
      <c r="O42" s="485">
        <v>1372.9</v>
      </c>
      <c r="P42" s="486">
        <v>1600</v>
      </c>
      <c r="Q42" s="486">
        <v>1600</v>
      </c>
      <c r="R42" s="487">
        <v>1600</v>
      </c>
      <c r="T42" s="199"/>
      <c r="U42" s="199"/>
      <c r="V42" s="199"/>
      <c r="W42" s="199"/>
      <c r="X42" s="199"/>
      <c r="Y42" s="199"/>
      <c r="Z42" s="199"/>
      <c r="AA42" s="199"/>
      <c r="AB42" s="199"/>
      <c r="AC42" s="199"/>
      <c r="AD42" s="199"/>
      <c r="AE42" s="199"/>
      <c r="AF42" s="199"/>
      <c r="AG42" s="199"/>
      <c r="AH42" s="199"/>
    </row>
    <row r="43" spans="2:34" ht="15.6" customHeight="1" x14ac:dyDescent="0.25">
      <c r="B43" s="403"/>
      <c r="C43" s="568" t="s">
        <v>19</v>
      </c>
      <c r="D43" s="404" t="s">
        <v>432</v>
      </c>
      <c r="E43" s="488">
        <v>25.5</v>
      </c>
      <c r="F43" s="405">
        <v>25.5</v>
      </c>
      <c r="G43" s="405">
        <v>72</v>
      </c>
      <c r="H43" s="405">
        <v>97</v>
      </c>
      <c r="I43" s="405">
        <v>171</v>
      </c>
      <c r="J43" s="405">
        <v>288</v>
      </c>
      <c r="K43" s="405">
        <v>382</v>
      </c>
      <c r="L43" s="405">
        <v>411.8</v>
      </c>
      <c r="M43" s="405">
        <v>457.8</v>
      </c>
      <c r="N43" s="405">
        <v>519.79999999999995</v>
      </c>
      <c r="O43" s="405">
        <v>597.9</v>
      </c>
      <c r="P43" s="405">
        <v>675.7</v>
      </c>
      <c r="Q43" s="405">
        <v>675.7</v>
      </c>
      <c r="R43" s="409">
        <v>675.7</v>
      </c>
      <c r="T43" s="199"/>
      <c r="U43" s="199"/>
      <c r="V43" s="199"/>
      <c r="W43" s="199"/>
      <c r="X43" s="199"/>
      <c r="Y43" s="199"/>
      <c r="Z43" s="199"/>
      <c r="AA43" s="199"/>
      <c r="AB43" s="199"/>
      <c r="AC43" s="199"/>
      <c r="AD43" s="199"/>
      <c r="AE43" s="199"/>
      <c r="AF43" s="199"/>
      <c r="AG43" s="199"/>
      <c r="AH43" s="199"/>
    </row>
    <row r="44" spans="2:34" ht="15.6" customHeight="1" x14ac:dyDescent="0.25">
      <c r="B44" s="403"/>
      <c r="C44" s="569"/>
      <c r="D44" s="400" t="s">
        <v>541</v>
      </c>
      <c r="E44" s="181">
        <v>0</v>
      </c>
      <c r="F44" s="62">
        <v>0</v>
      </c>
      <c r="G44" s="62">
        <v>29</v>
      </c>
      <c r="H44" s="62">
        <v>60.8</v>
      </c>
      <c r="I44" s="62">
        <v>95.3</v>
      </c>
      <c r="J44" s="62">
        <v>132.5</v>
      </c>
      <c r="K44" s="62">
        <v>172.5</v>
      </c>
      <c r="L44" s="62">
        <v>215.5</v>
      </c>
      <c r="M44" s="62">
        <v>261.5</v>
      </c>
      <c r="N44" s="62">
        <v>310.5</v>
      </c>
      <c r="O44" s="62">
        <v>362.5</v>
      </c>
      <c r="P44" s="62">
        <v>417.5</v>
      </c>
      <c r="Q44" s="62">
        <v>417.5</v>
      </c>
      <c r="R44" s="61">
        <v>417.5</v>
      </c>
      <c r="T44" s="199"/>
      <c r="U44" s="199"/>
      <c r="V44" s="199"/>
      <c r="W44" s="199"/>
      <c r="X44" s="199"/>
      <c r="Y44" s="199"/>
      <c r="Z44" s="199"/>
      <c r="AA44" s="199"/>
      <c r="AB44" s="199"/>
      <c r="AC44" s="199"/>
      <c r="AD44" s="199"/>
      <c r="AE44" s="199"/>
      <c r="AF44" s="199"/>
      <c r="AG44" s="199"/>
      <c r="AH44" s="199"/>
    </row>
    <row r="45" spans="2:34" ht="15.6" customHeight="1" x14ac:dyDescent="0.25">
      <c r="B45" s="403"/>
      <c r="C45" s="569"/>
      <c r="D45" s="401" t="s">
        <v>431</v>
      </c>
      <c r="E45" s="384">
        <v>0</v>
      </c>
      <c r="F45" s="385">
        <v>0</v>
      </c>
      <c r="G45" s="385">
        <v>2.1</v>
      </c>
      <c r="H45" s="385">
        <v>6.3</v>
      </c>
      <c r="I45" s="385">
        <v>12.6</v>
      </c>
      <c r="J45" s="385">
        <v>21</v>
      </c>
      <c r="K45" s="385">
        <v>35</v>
      </c>
      <c r="L45" s="385">
        <v>129.4</v>
      </c>
      <c r="M45" s="385">
        <v>223.7</v>
      </c>
      <c r="N45" s="385">
        <v>318.10000000000002</v>
      </c>
      <c r="O45" s="385">
        <v>412.4</v>
      </c>
      <c r="P45" s="385">
        <v>506.8</v>
      </c>
      <c r="Q45" s="385">
        <v>506.8</v>
      </c>
      <c r="R45" s="417">
        <v>506.8</v>
      </c>
      <c r="T45" s="199"/>
      <c r="U45" s="199"/>
      <c r="V45" s="199"/>
      <c r="W45" s="199"/>
      <c r="X45" s="199"/>
      <c r="Y45" s="199"/>
      <c r="Z45" s="199"/>
      <c r="AA45" s="199"/>
      <c r="AB45" s="199"/>
      <c r="AC45" s="199"/>
      <c r="AD45" s="199"/>
      <c r="AE45" s="199"/>
      <c r="AF45" s="199"/>
      <c r="AG45" s="199"/>
      <c r="AH45" s="199"/>
    </row>
    <row r="46" spans="2:34" ht="15.6" customHeight="1" x14ac:dyDescent="0.25">
      <c r="B46" s="403"/>
      <c r="C46" s="569"/>
      <c r="D46" s="402" t="s">
        <v>434</v>
      </c>
      <c r="E46" s="391">
        <v>0</v>
      </c>
      <c r="F46" s="392">
        <v>0</v>
      </c>
      <c r="G46" s="392">
        <v>0</v>
      </c>
      <c r="H46" s="392">
        <v>0.1</v>
      </c>
      <c r="I46" s="392">
        <v>0.4</v>
      </c>
      <c r="J46" s="392">
        <v>0.8</v>
      </c>
      <c r="K46" s="392">
        <v>1.8</v>
      </c>
      <c r="L46" s="392">
        <v>18.100000000000001</v>
      </c>
      <c r="M46" s="392">
        <v>51.5</v>
      </c>
      <c r="N46" s="392">
        <v>101.8</v>
      </c>
      <c r="O46" s="392">
        <v>169.1</v>
      </c>
      <c r="P46" s="392">
        <v>253.4</v>
      </c>
      <c r="Q46" s="392">
        <v>253.4</v>
      </c>
      <c r="R46" s="418">
        <v>253.4</v>
      </c>
      <c r="T46" s="199"/>
      <c r="U46" s="199"/>
      <c r="V46" s="199"/>
      <c r="W46" s="199"/>
      <c r="X46" s="199"/>
      <c r="Y46" s="199"/>
      <c r="Z46" s="199"/>
      <c r="AA46" s="199"/>
      <c r="AB46" s="199"/>
      <c r="AC46" s="199"/>
      <c r="AD46" s="199"/>
      <c r="AE46" s="199"/>
      <c r="AF46" s="199"/>
      <c r="AG46" s="199"/>
      <c r="AH46" s="199"/>
    </row>
    <row r="47" spans="2:34" ht="15.6" customHeight="1" thickBot="1" x14ac:dyDescent="0.3">
      <c r="B47" s="403"/>
      <c r="C47" s="570"/>
      <c r="D47" s="406" t="s">
        <v>542</v>
      </c>
      <c r="E47" s="407">
        <v>0</v>
      </c>
      <c r="F47" s="408">
        <v>0</v>
      </c>
      <c r="G47" s="408">
        <v>2.1</v>
      </c>
      <c r="H47" s="408">
        <v>6.2</v>
      </c>
      <c r="I47" s="408">
        <v>12.2</v>
      </c>
      <c r="J47" s="408">
        <v>20.2</v>
      </c>
      <c r="K47" s="408">
        <v>33.299999999999997</v>
      </c>
      <c r="L47" s="408">
        <v>111.2</v>
      </c>
      <c r="M47" s="408">
        <v>172.3</v>
      </c>
      <c r="N47" s="408">
        <v>216.3</v>
      </c>
      <c r="O47" s="408">
        <v>243.3</v>
      </c>
      <c r="P47" s="408">
        <v>253.4</v>
      </c>
      <c r="Q47" s="408">
        <v>253.4</v>
      </c>
      <c r="R47" s="419">
        <v>253.4</v>
      </c>
      <c r="T47" s="199"/>
      <c r="U47" s="199"/>
      <c r="V47" s="199"/>
      <c r="W47" s="199"/>
      <c r="X47" s="199"/>
      <c r="Y47" s="199"/>
      <c r="Z47" s="199"/>
      <c r="AA47" s="199"/>
      <c r="AB47" s="199"/>
      <c r="AC47" s="199"/>
      <c r="AD47" s="199"/>
      <c r="AE47" s="199"/>
      <c r="AF47" s="199"/>
      <c r="AG47" s="199"/>
      <c r="AH47" s="199"/>
    </row>
    <row r="48" spans="2:34" ht="15.6" customHeight="1" x14ac:dyDescent="0.25">
      <c r="B48" s="403"/>
      <c r="C48" s="568" t="s">
        <v>21</v>
      </c>
      <c r="D48" s="404" t="s">
        <v>433</v>
      </c>
      <c r="E48" s="488">
        <v>25.5</v>
      </c>
      <c r="F48" s="405">
        <v>25.5</v>
      </c>
      <c r="G48" s="405">
        <v>72</v>
      </c>
      <c r="H48" s="405">
        <v>97</v>
      </c>
      <c r="I48" s="405">
        <v>171</v>
      </c>
      <c r="J48" s="405">
        <v>288</v>
      </c>
      <c r="K48" s="405">
        <v>382</v>
      </c>
      <c r="L48" s="405">
        <v>411.8</v>
      </c>
      <c r="M48" s="405">
        <v>457.8</v>
      </c>
      <c r="N48" s="405">
        <v>519.79999999999995</v>
      </c>
      <c r="O48" s="405">
        <v>597.9</v>
      </c>
      <c r="P48" s="405">
        <v>675.7</v>
      </c>
      <c r="Q48" s="405">
        <v>675.7</v>
      </c>
      <c r="R48" s="409">
        <v>675.7</v>
      </c>
      <c r="T48" s="199"/>
      <c r="U48" s="199"/>
      <c r="V48" s="199"/>
      <c r="W48" s="199"/>
      <c r="X48" s="199"/>
      <c r="Y48" s="199"/>
      <c r="Z48" s="199"/>
      <c r="AA48" s="199"/>
      <c r="AB48" s="199"/>
      <c r="AC48" s="199"/>
      <c r="AD48" s="199"/>
      <c r="AE48" s="199"/>
      <c r="AF48" s="199"/>
      <c r="AG48" s="199"/>
      <c r="AH48" s="199"/>
    </row>
    <row r="49" spans="2:34" ht="15.6" customHeight="1" x14ac:dyDescent="0.25">
      <c r="B49" s="403"/>
      <c r="C49" s="569" t="s">
        <v>21</v>
      </c>
      <c r="D49" s="400" t="s">
        <v>540</v>
      </c>
      <c r="E49" s="181">
        <v>0</v>
      </c>
      <c r="F49" s="62">
        <v>0</v>
      </c>
      <c r="G49" s="62">
        <v>87</v>
      </c>
      <c r="H49" s="62">
        <v>182.3</v>
      </c>
      <c r="I49" s="62">
        <v>285.89999999999998</v>
      </c>
      <c r="J49" s="62">
        <v>397.6</v>
      </c>
      <c r="K49" s="62">
        <v>517.6</v>
      </c>
      <c r="L49" s="62">
        <v>646.6</v>
      </c>
      <c r="M49" s="62">
        <v>784.6</v>
      </c>
      <c r="N49" s="62">
        <v>931.6</v>
      </c>
      <c r="O49" s="62">
        <v>1087.5999999999999</v>
      </c>
      <c r="P49" s="62">
        <v>1252.5999999999999</v>
      </c>
      <c r="Q49" s="62">
        <v>1252.5999999999999</v>
      </c>
      <c r="R49" s="61">
        <v>1252.5999999999999</v>
      </c>
      <c r="T49" s="199"/>
      <c r="U49" s="199"/>
      <c r="V49" s="199"/>
      <c r="W49" s="199"/>
      <c r="X49" s="199"/>
      <c r="Y49" s="199"/>
      <c r="Z49" s="199"/>
      <c r="AA49" s="199"/>
      <c r="AB49" s="199"/>
      <c r="AC49" s="199"/>
      <c r="AD49" s="199"/>
      <c r="AE49" s="199"/>
      <c r="AF49" s="199"/>
      <c r="AG49" s="199"/>
      <c r="AH49" s="199"/>
    </row>
    <row r="50" spans="2:34" ht="15.6" customHeight="1" x14ac:dyDescent="0.25">
      <c r="B50" s="403"/>
      <c r="C50" s="569"/>
      <c r="D50" s="401" t="s">
        <v>26</v>
      </c>
      <c r="E50" s="384">
        <v>0</v>
      </c>
      <c r="F50" s="385">
        <v>0</v>
      </c>
      <c r="G50" s="385">
        <v>8.4</v>
      </c>
      <c r="H50" s="385">
        <v>25.2</v>
      </c>
      <c r="I50" s="385">
        <v>50.4</v>
      </c>
      <c r="J50" s="385">
        <v>84</v>
      </c>
      <c r="K50" s="385">
        <v>140</v>
      </c>
      <c r="L50" s="385">
        <v>517.4</v>
      </c>
      <c r="M50" s="385">
        <v>894.9</v>
      </c>
      <c r="N50" s="385">
        <v>1272.3</v>
      </c>
      <c r="O50" s="385">
        <v>1649.8</v>
      </c>
      <c r="P50" s="385">
        <v>2027.2</v>
      </c>
      <c r="Q50" s="385">
        <v>2027.2</v>
      </c>
      <c r="R50" s="417">
        <v>2027.2</v>
      </c>
      <c r="T50" s="199"/>
      <c r="U50" s="199"/>
      <c r="V50" s="199"/>
      <c r="W50" s="199"/>
      <c r="X50" s="199"/>
      <c r="Y50" s="199"/>
      <c r="Z50" s="199"/>
      <c r="AA50" s="199"/>
      <c r="AB50" s="199"/>
      <c r="AC50" s="199"/>
      <c r="AD50" s="199"/>
      <c r="AE50" s="199"/>
      <c r="AF50" s="199"/>
      <c r="AG50" s="199"/>
      <c r="AH50" s="199"/>
    </row>
    <row r="51" spans="2:34" ht="15.6" customHeight="1" x14ac:dyDescent="0.25">
      <c r="B51" s="403"/>
      <c r="C51" s="569"/>
      <c r="D51" s="402" t="s">
        <v>434</v>
      </c>
      <c r="E51" s="391">
        <v>0</v>
      </c>
      <c r="F51" s="392">
        <v>0</v>
      </c>
      <c r="G51" s="392">
        <v>0.1</v>
      </c>
      <c r="H51" s="392">
        <v>0.5</v>
      </c>
      <c r="I51" s="392">
        <v>1.5</v>
      </c>
      <c r="J51" s="392">
        <v>3.4</v>
      </c>
      <c r="K51" s="392">
        <v>7</v>
      </c>
      <c r="L51" s="392">
        <v>72.400000000000006</v>
      </c>
      <c r="M51" s="392">
        <v>205.8</v>
      </c>
      <c r="N51" s="392">
        <v>407.1</v>
      </c>
      <c r="O51" s="392">
        <v>676.4</v>
      </c>
      <c r="P51" s="392">
        <v>1013.6</v>
      </c>
      <c r="Q51" s="392">
        <v>1013.6</v>
      </c>
      <c r="R51" s="418">
        <v>1013.6</v>
      </c>
      <c r="T51" s="199"/>
      <c r="U51" s="199"/>
      <c r="V51" s="199"/>
      <c r="W51" s="199"/>
      <c r="X51" s="199"/>
      <c r="Y51" s="199"/>
      <c r="Z51" s="199"/>
      <c r="AA51" s="199"/>
      <c r="AB51" s="199"/>
      <c r="AC51" s="199"/>
      <c r="AD51" s="199"/>
      <c r="AE51" s="199"/>
      <c r="AF51" s="199"/>
      <c r="AG51" s="199"/>
      <c r="AH51" s="199"/>
    </row>
    <row r="52" spans="2:34" ht="15.6" customHeight="1" thickBot="1" x14ac:dyDescent="0.3">
      <c r="B52" s="403"/>
      <c r="C52" s="570"/>
      <c r="D52" s="406" t="s">
        <v>542</v>
      </c>
      <c r="E52" s="407">
        <v>0</v>
      </c>
      <c r="F52" s="408">
        <v>0</v>
      </c>
      <c r="G52" s="408">
        <v>8.3000000000000007</v>
      </c>
      <c r="H52" s="408">
        <v>24.7</v>
      </c>
      <c r="I52" s="408">
        <v>48.9</v>
      </c>
      <c r="J52" s="408">
        <v>80.599999999999994</v>
      </c>
      <c r="K52" s="408">
        <v>133</v>
      </c>
      <c r="L52" s="408">
        <v>445</v>
      </c>
      <c r="M52" s="408">
        <v>689.1</v>
      </c>
      <c r="N52" s="408">
        <v>865.2</v>
      </c>
      <c r="O52" s="408">
        <v>973.4</v>
      </c>
      <c r="P52" s="408">
        <v>1013.6</v>
      </c>
      <c r="Q52" s="408">
        <v>1013.6</v>
      </c>
      <c r="R52" s="419">
        <v>1013.6</v>
      </c>
      <c r="T52" s="199"/>
      <c r="U52" s="199"/>
      <c r="V52" s="199"/>
      <c r="W52" s="199"/>
      <c r="X52" s="199"/>
      <c r="Y52" s="199"/>
      <c r="Z52" s="199"/>
      <c r="AA52" s="199"/>
      <c r="AB52" s="199"/>
      <c r="AC52" s="199"/>
      <c r="AD52" s="199"/>
      <c r="AE52" s="199"/>
      <c r="AF52" s="199"/>
      <c r="AG52" s="199"/>
      <c r="AH52" s="199"/>
    </row>
    <row r="53" spans="2:34" ht="15.6" customHeight="1" x14ac:dyDescent="0.25">
      <c r="B53" s="233"/>
      <c r="C53" s="380"/>
      <c r="D53" s="380"/>
      <c r="E53" s="380"/>
      <c r="F53" s="380"/>
      <c r="G53" s="380"/>
      <c r="H53" s="380"/>
      <c r="I53" s="380"/>
      <c r="J53" s="380"/>
      <c r="K53" s="380"/>
      <c r="L53" s="380"/>
    </row>
    <row r="54" spans="2:34" ht="15.6" customHeight="1" x14ac:dyDescent="0.25">
      <c r="B54" s="233"/>
      <c r="D54" s="380"/>
      <c r="E54" s="380"/>
      <c r="F54" s="380"/>
      <c r="G54" s="380"/>
      <c r="H54" s="380"/>
      <c r="I54" s="380"/>
      <c r="J54" s="380"/>
      <c r="K54" s="380"/>
      <c r="L54" s="380"/>
    </row>
    <row r="55" spans="2:34" ht="15.6" customHeight="1" x14ac:dyDescent="0.25">
      <c r="B55" s="233"/>
      <c r="C55" s="389"/>
      <c r="D55" s="473"/>
      <c r="E55" s="473"/>
      <c r="F55" s="473"/>
      <c r="G55" s="473"/>
      <c r="H55" s="473"/>
      <c r="I55" s="473"/>
      <c r="J55" s="473"/>
      <c r="K55" s="473"/>
      <c r="L55" s="473"/>
    </row>
    <row r="56" spans="2:34" ht="15.6" customHeight="1" x14ac:dyDescent="0.25">
      <c r="B56" s="233"/>
      <c r="C56" s="380"/>
      <c r="D56" s="380"/>
      <c r="E56" s="380"/>
      <c r="F56" s="380"/>
      <c r="G56" s="380"/>
      <c r="H56" s="380"/>
      <c r="I56" s="380"/>
      <c r="J56" s="380"/>
      <c r="K56" s="380"/>
      <c r="L56" s="380"/>
    </row>
    <row r="57" spans="2:34" ht="15.6" customHeight="1" x14ac:dyDescent="0.25">
      <c r="B57" s="233"/>
      <c r="C57" s="380"/>
      <c r="D57" s="380"/>
      <c r="E57" s="380"/>
      <c r="F57" s="380"/>
      <c r="G57" s="380"/>
      <c r="H57" s="380"/>
      <c r="I57" s="380"/>
      <c r="J57" s="380"/>
      <c r="K57" s="380"/>
      <c r="L57" s="380"/>
    </row>
    <row r="58" spans="2:34" ht="15.6" customHeight="1" x14ac:dyDescent="0.25">
      <c r="B58" s="233"/>
      <c r="C58" s="380"/>
      <c r="D58" s="380"/>
      <c r="E58" s="380"/>
      <c r="F58" s="380"/>
      <c r="G58" s="380"/>
      <c r="H58" s="380"/>
      <c r="I58" s="380"/>
      <c r="J58" s="380"/>
      <c r="K58" s="380"/>
      <c r="L58" s="380"/>
    </row>
    <row r="59" spans="2:34" ht="15.6" customHeight="1" x14ac:dyDescent="0.25">
      <c r="B59" s="233"/>
      <c r="C59" s="380"/>
      <c r="D59" s="380"/>
      <c r="E59" s="380"/>
      <c r="F59" s="380"/>
      <c r="G59" s="380"/>
      <c r="H59" s="380"/>
      <c r="I59" s="380"/>
      <c r="J59" s="380"/>
      <c r="K59" s="380"/>
      <c r="L59" s="380"/>
    </row>
    <row r="60" spans="2:34" ht="15.6" customHeight="1" x14ac:dyDescent="0.25">
      <c r="B60" s="233"/>
      <c r="C60" s="380"/>
      <c r="D60" s="380"/>
      <c r="E60" s="380"/>
      <c r="F60" s="380"/>
      <c r="G60" s="380"/>
      <c r="H60" s="380"/>
      <c r="I60" s="380"/>
      <c r="J60" s="380"/>
      <c r="K60" s="380"/>
      <c r="L60" s="380"/>
    </row>
    <row r="61" spans="2:34" ht="15.6" customHeight="1" x14ac:dyDescent="0.25">
      <c r="B61" s="233"/>
      <c r="C61" s="380"/>
      <c r="D61" s="380"/>
      <c r="E61" s="380"/>
      <c r="F61" s="380"/>
      <c r="G61" s="380"/>
      <c r="H61" s="380"/>
      <c r="I61" s="380"/>
      <c r="J61" s="380"/>
      <c r="K61" s="380"/>
      <c r="L61" s="380"/>
    </row>
    <row r="62" spans="2:34" ht="15.6" customHeight="1" x14ac:dyDescent="0.25">
      <c r="B62" s="233"/>
      <c r="C62" s="380"/>
      <c r="D62" s="380"/>
      <c r="E62" s="380"/>
      <c r="F62" s="380"/>
      <c r="G62" s="380"/>
      <c r="H62" s="380"/>
      <c r="I62" s="380"/>
      <c r="J62" s="380"/>
      <c r="K62" s="380"/>
      <c r="L62" s="380"/>
    </row>
    <row r="63" spans="2:34" ht="15.6" customHeight="1" x14ac:dyDescent="0.25">
      <c r="B63" s="233"/>
      <c r="C63" s="380"/>
      <c r="D63" s="380"/>
      <c r="E63" s="380"/>
      <c r="F63" s="380"/>
      <c r="G63" s="380"/>
      <c r="H63" s="380"/>
      <c r="I63" s="380"/>
      <c r="J63" s="380"/>
      <c r="K63" s="380"/>
      <c r="L63" s="380"/>
    </row>
    <row r="64" spans="2:34" ht="15.6" customHeight="1" x14ac:dyDescent="0.25">
      <c r="B64" s="233"/>
      <c r="C64" s="380"/>
      <c r="D64" s="380"/>
      <c r="E64" s="380"/>
      <c r="F64" s="380"/>
      <c r="G64" s="380"/>
      <c r="H64" s="380"/>
      <c r="I64" s="380"/>
      <c r="J64" s="380"/>
      <c r="K64" s="380"/>
      <c r="L64" s="380"/>
    </row>
    <row r="65" spans="2:12" ht="15.6" customHeight="1" x14ac:dyDescent="0.25">
      <c r="B65" s="233"/>
      <c r="C65" s="380"/>
      <c r="D65" s="380"/>
      <c r="E65" s="380"/>
      <c r="F65" s="380"/>
      <c r="G65" s="380"/>
      <c r="H65" s="380"/>
      <c r="I65" s="380"/>
      <c r="J65" s="380"/>
      <c r="K65" s="380"/>
      <c r="L65" s="380"/>
    </row>
    <row r="66" spans="2:12" ht="15.6" customHeight="1" x14ac:dyDescent="0.25">
      <c r="B66" s="233"/>
      <c r="C66" s="380"/>
      <c r="D66" s="380"/>
      <c r="E66" s="380"/>
      <c r="F66" s="380"/>
      <c r="G66" s="380"/>
      <c r="H66" s="380"/>
      <c r="I66" s="380"/>
      <c r="J66" s="380"/>
      <c r="K66" s="380"/>
      <c r="L66" s="380"/>
    </row>
    <row r="67" spans="2:12" ht="15.6" customHeight="1" x14ac:dyDescent="0.25">
      <c r="B67" s="233"/>
      <c r="C67" s="380"/>
      <c r="D67" s="380"/>
      <c r="E67" s="380"/>
      <c r="F67" s="380"/>
      <c r="G67" s="380"/>
      <c r="H67" s="380"/>
      <c r="I67" s="380"/>
      <c r="J67" s="380"/>
      <c r="K67" s="380"/>
      <c r="L67" s="380"/>
    </row>
    <row r="68" spans="2:12" ht="15.6" customHeight="1" x14ac:dyDescent="0.25">
      <c r="B68" s="233"/>
      <c r="C68" s="380"/>
      <c r="D68" s="380"/>
      <c r="E68" s="380"/>
      <c r="F68" s="380"/>
      <c r="G68" s="380"/>
      <c r="H68" s="380"/>
      <c r="I68" s="380"/>
      <c r="J68" s="380"/>
      <c r="K68" s="380"/>
      <c r="L68" s="380"/>
    </row>
    <row r="69" spans="2:12" ht="15.6" customHeight="1" x14ac:dyDescent="0.25">
      <c r="B69" s="233"/>
      <c r="C69" s="380"/>
      <c r="D69" s="380"/>
      <c r="E69" s="380"/>
      <c r="F69" s="380"/>
      <c r="G69" s="380"/>
      <c r="H69" s="380"/>
      <c r="I69" s="380"/>
      <c r="J69" s="380"/>
      <c r="K69" s="380"/>
      <c r="L69" s="380"/>
    </row>
    <row r="70" spans="2:12" ht="15.6" customHeight="1" x14ac:dyDescent="0.25">
      <c r="B70" s="233"/>
      <c r="C70" s="380"/>
      <c r="D70" s="380"/>
      <c r="E70" s="380"/>
      <c r="F70" s="380"/>
      <c r="G70" s="380"/>
      <c r="H70" s="380"/>
      <c r="I70" s="380"/>
      <c r="J70" s="380"/>
      <c r="K70" s="380"/>
      <c r="L70" s="380"/>
    </row>
    <row r="71" spans="2:12" ht="15.6" customHeight="1" x14ac:dyDescent="0.25">
      <c r="B71" s="233"/>
      <c r="C71" s="380"/>
      <c r="D71" s="380"/>
      <c r="E71" s="380"/>
      <c r="F71" s="380"/>
      <c r="G71" s="380"/>
      <c r="H71" s="380"/>
      <c r="I71" s="380"/>
      <c r="J71" s="380"/>
      <c r="K71" s="380"/>
      <c r="L71" s="380"/>
    </row>
    <row r="72" spans="2:12" ht="15.6" customHeight="1" x14ac:dyDescent="0.25">
      <c r="B72" s="233"/>
      <c r="C72" s="380"/>
      <c r="D72" s="380"/>
      <c r="E72" s="380"/>
      <c r="F72" s="380"/>
      <c r="G72" s="380"/>
      <c r="H72" s="380"/>
      <c r="I72" s="380"/>
      <c r="J72" s="380"/>
      <c r="K72" s="380"/>
      <c r="L72" s="380"/>
    </row>
    <row r="73" spans="2:12" ht="15.6" customHeight="1" x14ac:dyDescent="0.25">
      <c r="B73" s="233"/>
      <c r="C73" s="380"/>
      <c r="D73" s="380"/>
      <c r="E73" s="380"/>
      <c r="F73" s="380"/>
      <c r="G73" s="380"/>
      <c r="H73" s="380"/>
      <c r="I73" s="380"/>
      <c r="J73" s="380"/>
      <c r="K73" s="380"/>
      <c r="L73" s="380"/>
    </row>
    <row r="74" spans="2:12" ht="15.6" customHeight="1" x14ac:dyDescent="0.25">
      <c r="B74" s="233"/>
      <c r="C74" s="380"/>
      <c r="D74" s="380"/>
      <c r="E74" s="380"/>
      <c r="F74" s="380"/>
      <c r="G74" s="380"/>
      <c r="H74" s="380"/>
      <c r="I74" s="380"/>
      <c r="J74" s="380"/>
      <c r="K74" s="380"/>
      <c r="L74" s="380"/>
    </row>
    <row r="75" spans="2:12" ht="15.6" customHeight="1" x14ac:dyDescent="0.25">
      <c r="B75" s="233"/>
      <c r="C75" s="380"/>
      <c r="D75" s="380"/>
      <c r="E75" s="380"/>
      <c r="F75" s="380"/>
      <c r="G75" s="380"/>
      <c r="H75" s="380"/>
      <c r="I75" s="380"/>
      <c r="J75" s="380"/>
      <c r="K75" s="380"/>
      <c r="L75" s="380"/>
    </row>
    <row r="76" spans="2:12" ht="15.6" customHeight="1" x14ac:dyDescent="0.25">
      <c r="B76" s="233"/>
      <c r="C76" s="380"/>
      <c r="D76" s="380"/>
      <c r="E76" s="380"/>
      <c r="F76" s="380"/>
      <c r="G76" s="380"/>
      <c r="H76" s="380"/>
      <c r="I76" s="380"/>
      <c r="J76" s="380"/>
      <c r="K76" s="380"/>
      <c r="L76" s="380"/>
    </row>
    <row r="77" spans="2:12" ht="15.6" customHeight="1" x14ac:dyDescent="0.35">
      <c r="B77" s="30"/>
      <c r="C77" s="388"/>
      <c r="D77" s="30"/>
    </row>
    <row r="78" spans="2:12" ht="15.6" customHeight="1" x14ac:dyDescent="0.25"/>
    <row r="79" spans="2:12" ht="15" customHeight="1" x14ac:dyDescent="0.25"/>
    <row r="80" spans="2:12" ht="15" customHeight="1" x14ac:dyDescent="0.25"/>
    <row r="81" spans="3:3" ht="15" customHeight="1" x14ac:dyDescent="0.25"/>
    <row r="82" spans="3:3" ht="15" customHeight="1" x14ac:dyDescent="0.25"/>
    <row r="83" spans="3:3" ht="15" customHeight="1" x14ac:dyDescent="0.25"/>
    <row r="84" spans="3:3" ht="15" customHeight="1" x14ac:dyDescent="0.25"/>
    <row r="85" spans="3:3" ht="15" customHeight="1" x14ac:dyDescent="0.25"/>
    <row r="86" spans="3:3" ht="15" customHeight="1" x14ac:dyDescent="0.25"/>
    <row r="87" spans="3:3" ht="15" customHeight="1" x14ac:dyDescent="0.25"/>
    <row r="88" spans="3:3" ht="15" customHeight="1" x14ac:dyDescent="0.25"/>
    <row r="89" spans="3:3" ht="15" customHeight="1" x14ac:dyDescent="0.25"/>
    <row r="90" spans="3:3" ht="15" customHeight="1" x14ac:dyDescent="0.25">
      <c r="C90" s="379"/>
    </row>
    <row r="91" spans="3:3" ht="15" customHeight="1" x14ac:dyDescent="0.25"/>
    <row r="92" spans="3:3" ht="15" customHeight="1" x14ac:dyDescent="0.25"/>
  </sheetData>
  <mergeCells count="9">
    <mergeCell ref="C43:C47"/>
    <mergeCell ref="C48:C52"/>
    <mergeCell ref="C9:C10"/>
    <mergeCell ref="E40:R40"/>
    <mergeCell ref="B2:C2"/>
    <mergeCell ref="C16:L16"/>
    <mergeCell ref="E6:R6"/>
    <mergeCell ref="C4:D4"/>
    <mergeCell ref="C12:D1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sheetPr>
  <dimension ref="B2:Z68"/>
  <sheetViews>
    <sheetView showGridLines="0" zoomScale="80" zoomScaleNormal="80" workbookViewId="0"/>
  </sheetViews>
  <sheetFormatPr defaultRowHeight="15" x14ac:dyDescent="0.25"/>
  <cols>
    <col min="1" max="1" width="2.85546875" customWidth="1"/>
    <col min="2" max="2" width="10.28515625" customWidth="1"/>
    <col min="3" max="3" width="12.7109375" style="2" customWidth="1"/>
    <col min="4" max="4" width="23.140625" style="2" customWidth="1"/>
    <col min="5" max="5" width="36.140625" style="2" bestFit="1" customWidth="1"/>
    <col min="6" max="6" width="34.85546875" style="2" customWidth="1"/>
    <col min="7" max="7" width="45" style="2" customWidth="1"/>
    <col min="8" max="8" width="25.5703125" style="2" customWidth="1"/>
    <col min="9" max="9" width="17.42578125" style="2" customWidth="1"/>
  </cols>
  <sheetData>
    <row r="2" spans="2:26" ht="24" thickBot="1" x14ac:dyDescent="0.4">
      <c r="B2" s="3" t="s">
        <v>456</v>
      </c>
      <c r="C2" s="3"/>
      <c r="D2" s="3"/>
      <c r="E2" s="3"/>
      <c r="F2" s="3"/>
      <c r="J2" s="2"/>
      <c r="K2" s="2"/>
    </row>
    <row r="4" spans="2:26" ht="30.6" customHeight="1" x14ac:dyDescent="0.25">
      <c r="B4" s="580" t="s">
        <v>467</v>
      </c>
      <c r="C4" s="580"/>
      <c r="D4" s="580"/>
      <c r="E4" s="580"/>
      <c r="F4" s="580"/>
      <c r="G4" s="580"/>
      <c r="H4" s="580"/>
    </row>
    <row r="5" spans="2:26" s="170" customFormat="1" x14ac:dyDescent="0.25">
      <c r="B5" s="204" t="s">
        <v>372</v>
      </c>
      <c r="C5" s="240"/>
      <c r="D5" s="240"/>
      <c r="E5" s="240"/>
      <c r="F5" s="240"/>
      <c r="G5" s="240"/>
      <c r="H5" s="240"/>
      <c r="I5" s="172"/>
    </row>
    <row r="6" spans="2:26" s="170" customFormat="1" x14ac:dyDescent="0.25">
      <c r="B6" s="170" t="s">
        <v>468</v>
      </c>
      <c r="C6" s="240"/>
      <c r="D6" s="240"/>
      <c r="E6" s="240"/>
      <c r="F6" s="240"/>
      <c r="G6" s="240"/>
      <c r="H6" s="240"/>
      <c r="I6" s="172"/>
    </row>
    <row r="7" spans="2:26" s="170" customFormat="1" x14ac:dyDescent="0.25">
      <c r="B7" s="171" t="s">
        <v>373</v>
      </c>
      <c r="C7" s="240"/>
      <c r="D7" s="240"/>
      <c r="E7" s="240"/>
      <c r="F7" s="240"/>
      <c r="G7" s="240"/>
      <c r="H7" s="240"/>
      <c r="I7" s="172"/>
    </row>
    <row r="8" spans="2:26" s="170" customFormat="1" x14ac:dyDescent="0.25">
      <c r="B8" s="170" t="s">
        <v>494</v>
      </c>
      <c r="C8" s="381"/>
      <c r="D8" s="381"/>
      <c r="E8" s="381"/>
      <c r="F8" s="381"/>
      <c r="G8" s="381"/>
      <c r="H8" s="381"/>
      <c r="I8" s="172"/>
    </row>
    <row r="9" spans="2:26" s="170" customFormat="1" x14ac:dyDescent="0.25">
      <c r="B9" s="171" t="s">
        <v>435</v>
      </c>
      <c r="C9" s="381"/>
      <c r="D9" s="381"/>
      <c r="E9" s="381"/>
      <c r="F9" s="381"/>
      <c r="G9" s="381"/>
      <c r="H9" s="381"/>
      <c r="I9" s="172"/>
    </row>
    <row r="10" spans="2:26" ht="15" customHeight="1" x14ac:dyDescent="0.25">
      <c r="B10" s="170" t="s">
        <v>371</v>
      </c>
    </row>
    <row r="11" spans="2:26" ht="15" customHeight="1" x14ac:dyDescent="0.25">
      <c r="B11" s="171" t="s">
        <v>307</v>
      </c>
    </row>
    <row r="12" spans="2:26" s="170" customFormat="1" ht="15" customHeight="1" x14ac:dyDescent="0.25">
      <c r="B12" s="171"/>
      <c r="C12" s="172"/>
      <c r="D12" s="172"/>
      <c r="E12" s="172"/>
      <c r="F12" s="172"/>
      <c r="G12" s="172"/>
      <c r="H12" s="172"/>
      <c r="I12" s="172"/>
    </row>
    <row r="13" spans="2:26" s="170" customFormat="1" ht="15" customHeight="1" x14ac:dyDescent="0.25">
      <c r="B13" s="171"/>
      <c r="C13" s="172"/>
      <c r="D13" s="172"/>
      <c r="E13" s="172"/>
      <c r="F13" s="172"/>
      <c r="G13" s="172"/>
      <c r="H13" s="172"/>
      <c r="I13" s="172"/>
    </row>
    <row r="14" spans="2:26" ht="43.9" customHeight="1" x14ac:dyDescent="0.25">
      <c r="B14" s="164"/>
      <c r="C14" s="154" t="s">
        <v>306</v>
      </c>
      <c r="D14" s="165" t="s">
        <v>414</v>
      </c>
      <c r="E14" s="165" t="s">
        <v>437</v>
      </c>
      <c r="F14" s="165" t="s">
        <v>438</v>
      </c>
      <c r="G14" s="165" t="s">
        <v>442</v>
      </c>
    </row>
    <row r="15" spans="2:26" ht="15" customHeight="1" x14ac:dyDescent="0.25">
      <c r="B15" t="s">
        <v>27</v>
      </c>
      <c r="C15" s="2">
        <v>2019</v>
      </c>
      <c r="D15" s="174">
        <v>85.7</v>
      </c>
      <c r="E15" s="234">
        <f>D15</f>
        <v>85.7</v>
      </c>
      <c r="F15" s="234">
        <f>E15</f>
        <v>85.7</v>
      </c>
      <c r="G15" s="234">
        <f>D15</f>
        <v>85.7</v>
      </c>
    </row>
    <row r="16" spans="2:26" ht="15" customHeight="1" x14ac:dyDescent="0.25">
      <c r="C16" s="2">
        <v>2020</v>
      </c>
      <c r="E16" s="235">
        <v>82</v>
      </c>
      <c r="F16" s="173">
        <v>82.5</v>
      </c>
      <c r="G16" s="236">
        <v>82</v>
      </c>
      <c r="X16" s="203"/>
      <c r="Y16" s="203"/>
      <c r="Z16" s="203"/>
    </row>
    <row r="17" spans="2:26" ht="15" customHeight="1" x14ac:dyDescent="0.25">
      <c r="C17" s="2">
        <v>2021</v>
      </c>
      <c r="E17" s="235">
        <v>85</v>
      </c>
      <c r="F17" s="173">
        <v>85.7</v>
      </c>
      <c r="G17" s="236">
        <v>85</v>
      </c>
      <c r="X17" s="203"/>
      <c r="Y17" s="203"/>
      <c r="Z17" s="203"/>
    </row>
    <row r="18" spans="2:26" ht="15" customHeight="1" x14ac:dyDescent="0.25">
      <c r="C18" s="2">
        <v>2022</v>
      </c>
      <c r="E18" s="235">
        <v>86.8</v>
      </c>
      <c r="F18" s="173">
        <v>87.6</v>
      </c>
      <c r="G18" s="236">
        <v>86.8</v>
      </c>
      <c r="X18" s="203"/>
      <c r="Y18" s="203"/>
      <c r="Z18" s="203"/>
    </row>
    <row r="19" spans="2:26" ht="15" customHeight="1" x14ac:dyDescent="0.25">
      <c r="C19" s="2">
        <v>2023</v>
      </c>
      <c r="E19" s="235">
        <v>87.5</v>
      </c>
      <c r="F19" s="173">
        <v>88.6</v>
      </c>
      <c r="G19" s="236">
        <v>87.5</v>
      </c>
      <c r="X19" s="203"/>
      <c r="Y19" s="203"/>
      <c r="Z19" s="203"/>
    </row>
    <row r="20" spans="2:26" ht="15" customHeight="1" x14ac:dyDescent="0.25">
      <c r="C20" s="2">
        <v>2024</v>
      </c>
      <c r="E20" s="235">
        <v>88.2</v>
      </c>
      <c r="F20" s="173">
        <v>89.5</v>
      </c>
      <c r="G20" s="236">
        <v>88.2</v>
      </c>
      <c r="X20" s="203"/>
      <c r="Y20" s="203"/>
      <c r="Z20" s="203"/>
    </row>
    <row r="21" spans="2:26" ht="15" customHeight="1" x14ac:dyDescent="0.25">
      <c r="C21" s="2">
        <v>2025</v>
      </c>
      <c r="E21" s="235">
        <v>88.9</v>
      </c>
      <c r="F21" s="173">
        <v>90.3</v>
      </c>
      <c r="G21" s="236">
        <v>88.9</v>
      </c>
      <c r="X21" s="203"/>
      <c r="Y21" s="203"/>
      <c r="Z21" s="203"/>
    </row>
    <row r="22" spans="2:26" ht="15" customHeight="1" x14ac:dyDescent="0.25">
      <c r="C22" s="2">
        <v>2026</v>
      </c>
      <c r="E22" s="235">
        <v>89.8</v>
      </c>
      <c r="F22" s="173">
        <v>91.4</v>
      </c>
      <c r="G22" s="237">
        <v>90.2</v>
      </c>
      <c r="X22" s="203"/>
      <c r="Y22" s="203"/>
      <c r="Z22" s="203"/>
    </row>
    <row r="23" spans="2:26" ht="15" customHeight="1" x14ac:dyDescent="0.25">
      <c r="C23" s="2">
        <v>2027</v>
      </c>
      <c r="E23" s="235">
        <v>90.7</v>
      </c>
      <c r="F23" s="173">
        <v>92.5</v>
      </c>
      <c r="G23" s="237">
        <v>91.5</v>
      </c>
      <c r="X23" s="203"/>
      <c r="Y23" s="203"/>
      <c r="Z23" s="203"/>
    </row>
    <row r="24" spans="2:26" ht="15" customHeight="1" x14ac:dyDescent="0.25">
      <c r="C24" s="2">
        <v>2028</v>
      </c>
      <c r="E24" s="235">
        <v>91.6</v>
      </c>
      <c r="F24" s="173">
        <v>93.5</v>
      </c>
      <c r="G24" s="237">
        <v>92.8</v>
      </c>
      <c r="X24" s="203"/>
      <c r="Y24" s="203"/>
      <c r="Z24" s="203"/>
    </row>
    <row r="25" spans="2:26" ht="15" customHeight="1" x14ac:dyDescent="0.25">
      <c r="C25" s="2">
        <v>2029</v>
      </c>
      <c r="E25" s="235">
        <v>92.3</v>
      </c>
      <c r="F25" s="173">
        <v>94.4</v>
      </c>
      <c r="G25" s="237">
        <v>94.1</v>
      </c>
      <c r="X25" s="203"/>
      <c r="Y25" s="203"/>
      <c r="Z25" s="203"/>
    </row>
    <row r="26" spans="2:26" ht="15" customHeight="1" x14ac:dyDescent="0.25">
      <c r="C26" s="2">
        <v>2030</v>
      </c>
      <c r="E26" s="235">
        <v>93</v>
      </c>
      <c r="F26" s="173">
        <v>95.3</v>
      </c>
      <c r="G26" s="236">
        <v>95.3</v>
      </c>
      <c r="X26" s="203"/>
      <c r="Y26" s="203"/>
      <c r="Z26" s="203"/>
    </row>
    <row r="27" spans="2:26" ht="15" customHeight="1" x14ac:dyDescent="0.25">
      <c r="B27" s="170"/>
      <c r="C27" s="2">
        <v>2031</v>
      </c>
      <c r="E27" s="235">
        <v>93.4</v>
      </c>
      <c r="F27" s="173">
        <v>95.9</v>
      </c>
      <c r="G27" s="236">
        <v>95.9</v>
      </c>
      <c r="X27" s="203"/>
      <c r="Y27" s="203"/>
      <c r="Z27" s="203"/>
    </row>
    <row r="28" spans="2:26" ht="15" customHeight="1" x14ac:dyDescent="0.25">
      <c r="B28" s="170"/>
      <c r="C28" s="2">
        <v>2032</v>
      </c>
      <c r="E28" s="235">
        <v>93.7</v>
      </c>
      <c r="F28" s="173">
        <v>96.5</v>
      </c>
      <c r="G28" s="236">
        <v>96.5</v>
      </c>
      <c r="X28" s="203"/>
      <c r="Y28" s="203"/>
      <c r="Z28" s="203"/>
    </row>
    <row r="29" spans="2:26" ht="15" customHeight="1" x14ac:dyDescent="0.25">
      <c r="X29" s="203"/>
    </row>
    <row r="30" spans="2:26" s="170" customFormat="1" ht="15" customHeight="1" x14ac:dyDescent="0.25">
      <c r="B30" s="518" t="s">
        <v>527</v>
      </c>
      <c r="C30" s="172"/>
      <c r="D30" s="172"/>
      <c r="E30" s="172"/>
      <c r="F30" s="172"/>
      <c r="G30" s="172"/>
      <c r="H30" s="172"/>
      <c r="I30" s="172"/>
    </row>
    <row r="31" spans="2:26" ht="15" customHeight="1" x14ac:dyDescent="0.25"/>
    <row r="32" spans="2:26" ht="15" customHeight="1" x14ac:dyDescent="0.3">
      <c r="B32" s="519" t="s">
        <v>495</v>
      </c>
    </row>
    <row r="33" spans="2:26" ht="8.4499999999999993" customHeight="1" x14ac:dyDescent="0.25">
      <c r="B33" s="47"/>
    </row>
    <row r="34" spans="2:26" ht="15" customHeight="1" x14ac:dyDescent="0.25">
      <c r="B34" s="520" t="s">
        <v>436</v>
      </c>
    </row>
    <row r="35" spans="2:26" ht="15" customHeight="1" x14ac:dyDescent="0.25">
      <c r="B35" s="579"/>
      <c r="C35" s="579"/>
      <c r="D35" s="579"/>
      <c r="E35" s="579"/>
      <c r="F35" s="579"/>
    </row>
    <row r="36" spans="2:26" x14ac:dyDescent="0.25">
      <c r="B36" s="164"/>
      <c r="C36" s="154" t="s">
        <v>306</v>
      </c>
      <c r="D36" s="165"/>
      <c r="E36" s="165" t="s">
        <v>415</v>
      </c>
      <c r="F36" s="165" t="s">
        <v>416</v>
      </c>
      <c r="G36" s="165" t="s">
        <v>443</v>
      </c>
    </row>
    <row r="37" spans="2:26" ht="15" customHeight="1" x14ac:dyDescent="0.25">
      <c r="B37" s="170"/>
      <c r="C37" s="172">
        <v>2020</v>
      </c>
      <c r="E37" s="238">
        <v>0.04</v>
      </c>
      <c r="F37" s="239">
        <v>0.22</v>
      </c>
      <c r="G37" s="241">
        <v>0.04</v>
      </c>
      <c r="X37" s="526"/>
      <c r="Y37" s="526"/>
      <c r="Z37" s="526"/>
    </row>
    <row r="38" spans="2:26" ht="15" customHeight="1" x14ac:dyDescent="0.25">
      <c r="B38" s="170"/>
      <c r="C38" s="172">
        <v>2021</v>
      </c>
      <c r="E38" s="238">
        <v>7.0000000000000007E-2</v>
      </c>
      <c r="F38" s="239">
        <v>0.32</v>
      </c>
      <c r="G38" s="241">
        <v>7.0000000000000007E-2</v>
      </c>
      <c r="H38" s="170"/>
      <c r="I38" s="170"/>
      <c r="J38" s="170"/>
      <c r="K38" s="170"/>
      <c r="L38" s="170"/>
      <c r="M38" s="170"/>
      <c r="N38" s="170"/>
      <c r="O38" s="170"/>
      <c r="P38" s="170"/>
      <c r="Q38" s="170"/>
      <c r="R38" s="170"/>
      <c r="S38" s="170"/>
      <c r="T38" s="170"/>
      <c r="X38" s="526"/>
      <c r="Y38" s="526"/>
      <c r="Z38" s="526"/>
    </row>
    <row r="39" spans="2:26" ht="15" customHeight="1" x14ac:dyDescent="0.25">
      <c r="B39" s="170"/>
      <c r="C39" s="172">
        <v>2022</v>
      </c>
      <c r="E39" s="238">
        <v>0.1</v>
      </c>
      <c r="F39" s="239">
        <v>0.42</v>
      </c>
      <c r="G39" s="241">
        <v>0.1</v>
      </c>
      <c r="H39" s="170"/>
      <c r="I39" s="170"/>
      <c r="J39" s="170"/>
      <c r="K39" s="170"/>
      <c r="L39" s="170"/>
      <c r="M39" s="170"/>
      <c r="N39" s="170"/>
      <c r="O39" s="170"/>
      <c r="P39" s="170"/>
      <c r="Q39" s="170"/>
      <c r="R39" s="170"/>
      <c r="S39" s="170"/>
      <c r="T39" s="170"/>
      <c r="X39" s="526"/>
      <c r="Y39" s="526"/>
      <c r="Z39" s="526"/>
    </row>
    <row r="40" spans="2:26" ht="15" customHeight="1" x14ac:dyDescent="0.25">
      <c r="B40" s="170"/>
      <c r="C40" s="172">
        <v>2023</v>
      </c>
      <c r="E40" s="238">
        <v>0.13</v>
      </c>
      <c r="F40" s="239">
        <v>0.52</v>
      </c>
      <c r="G40" s="241">
        <v>0.13</v>
      </c>
      <c r="H40" s="170"/>
      <c r="I40" s="170"/>
      <c r="J40" s="170"/>
      <c r="K40" s="170"/>
      <c r="L40" s="170"/>
      <c r="M40" s="170"/>
      <c r="N40" s="170"/>
      <c r="O40" s="170"/>
      <c r="P40" s="170"/>
      <c r="Q40" s="170"/>
      <c r="R40" s="170"/>
      <c r="X40" s="526"/>
      <c r="Y40" s="526"/>
      <c r="Z40" s="526"/>
    </row>
    <row r="41" spans="2:26" ht="15" customHeight="1" x14ac:dyDescent="0.25">
      <c r="B41" s="170"/>
      <c r="C41" s="172">
        <v>2024</v>
      </c>
      <c r="E41" s="238">
        <v>0.16</v>
      </c>
      <c r="F41" s="239">
        <v>0.62</v>
      </c>
      <c r="G41" s="241">
        <v>0.16</v>
      </c>
      <c r="H41" s="170"/>
      <c r="I41" s="170"/>
      <c r="J41" s="170"/>
      <c r="K41" s="170"/>
      <c r="L41" s="170"/>
      <c r="M41" s="170"/>
      <c r="N41" s="170"/>
      <c r="O41" s="170"/>
      <c r="P41" s="170"/>
      <c r="Q41" s="170"/>
      <c r="R41" s="170"/>
      <c r="X41" s="526"/>
      <c r="Y41" s="526"/>
      <c r="Z41" s="526"/>
    </row>
    <row r="42" spans="2:26" ht="15" customHeight="1" x14ac:dyDescent="0.25">
      <c r="B42" s="170"/>
      <c r="C42" s="172">
        <v>2025</v>
      </c>
      <c r="D42" s="170"/>
      <c r="E42" s="238">
        <v>0.2</v>
      </c>
      <c r="F42" s="239">
        <v>0.72</v>
      </c>
      <c r="G42" s="241">
        <v>0.2</v>
      </c>
      <c r="H42" s="172"/>
      <c r="I42" s="172"/>
      <c r="J42" s="172"/>
      <c r="K42" s="172"/>
      <c r="L42" s="172"/>
      <c r="M42" s="172"/>
      <c r="N42" s="172"/>
      <c r="O42" s="172"/>
      <c r="P42" s="172"/>
      <c r="Q42" s="172"/>
      <c r="R42" s="172"/>
      <c r="X42" s="526"/>
      <c r="Y42" s="526"/>
      <c r="Z42" s="526"/>
    </row>
    <row r="43" spans="2:26" ht="15" customHeight="1" x14ac:dyDescent="0.25">
      <c r="B43" s="170"/>
      <c r="C43" s="172">
        <v>2026</v>
      </c>
      <c r="D43" s="170"/>
      <c r="E43" s="238">
        <v>0.27</v>
      </c>
      <c r="F43" s="239">
        <v>0.87</v>
      </c>
      <c r="G43" s="241">
        <v>0.45</v>
      </c>
      <c r="H43" s="172"/>
      <c r="I43" s="172"/>
      <c r="J43" s="172"/>
      <c r="K43" s="172"/>
      <c r="L43" s="172"/>
      <c r="M43" s="172"/>
      <c r="N43" s="172"/>
      <c r="O43" s="172"/>
      <c r="P43" s="172"/>
      <c r="Q43" s="172"/>
      <c r="R43" s="172"/>
      <c r="X43" s="526"/>
      <c r="Y43" s="526"/>
      <c r="Z43" s="526"/>
    </row>
    <row r="44" spans="2:26" ht="15" customHeight="1" x14ac:dyDescent="0.25">
      <c r="B44" s="170"/>
      <c r="C44" s="172">
        <v>2027</v>
      </c>
      <c r="E44" s="238">
        <v>0.35</v>
      </c>
      <c r="F44" s="239">
        <v>1.01</v>
      </c>
      <c r="G44" s="241">
        <v>0.7</v>
      </c>
      <c r="X44" s="526"/>
      <c r="Y44" s="526"/>
      <c r="Z44" s="526"/>
    </row>
    <row r="45" spans="2:26" ht="15" customHeight="1" x14ac:dyDescent="0.25">
      <c r="B45" s="170"/>
      <c r="C45" s="172">
        <v>2028</v>
      </c>
      <c r="E45" s="238">
        <v>0.42</v>
      </c>
      <c r="F45" s="239">
        <v>1.1599999999999999</v>
      </c>
      <c r="G45" s="241">
        <v>0.95</v>
      </c>
      <c r="X45" s="526"/>
      <c r="Y45" s="526"/>
      <c r="Z45" s="526"/>
    </row>
    <row r="46" spans="2:26" ht="15" customHeight="1" x14ac:dyDescent="0.25">
      <c r="B46" s="170"/>
      <c r="C46" s="172">
        <v>2029</v>
      </c>
      <c r="E46" s="238">
        <v>0.49</v>
      </c>
      <c r="F46" s="239">
        <v>1.3</v>
      </c>
      <c r="G46" s="241">
        <v>1.2</v>
      </c>
      <c r="X46" s="526"/>
      <c r="Y46" s="526"/>
      <c r="Z46" s="526"/>
    </row>
    <row r="47" spans="2:26" ht="15" customHeight="1" x14ac:dyDescent="0.25">
      <c r="B47" s="170"/>
      <c r="C47" s="172">
        <v>2030</v>
      </c>
      <c r="E47" s="238">
        <v>0.56999999999999995</v>
      </c>
      <c r="F47" s="239">
        <v>1.44</v>
      </c>
      <c r="G47" s="241">
        <v>1.44</v>
      </c>
      <c r="X47" s="526"/>
      <c r="Y47" s="526"/>
      <c r="Z47" s="526"/>
    </row>
    <row r="48" spans="2:26" ht="15" customHeight="1" x14ac:dyDescent="0.25">
      <c r="B48" s="170"/>
      <c r="C48" s="172">
        <v>2031</v>
      </c>
      <c r="E48" s="238">
        <v>0.65</v>
      </c>
      <c r="F48" s="239">
        <v>1.6</v>
      </c>
      <c r="G48" s="241">
        <v>1.6</v>
      </c>
      <c r="X48" s="526"/>
      <c r="Y48" s="526"/>
      <c r="Z48" s="526"/>
    </row>
    <row r="49" spans="2:26" ht="15" customHeight="1" x14ac:dyDescent="0.25">
      <c r="B49" s="170"/>
      <c r="C49" s="172">
        <v>2032</v>
      </c>
      <c r="E49" s="238">
        <v>0.75</v>
      </c>
      <c r="F49" s="239">
        <v>1.78</v>
      </c>
      <c r="G49" s="241">
        <v>1.78</v>
      </c>
      <c r="X49" s="526"/>
      <c r="Y49" s="526"/>
      <c r="Z49" s="526"/>
    </row>
    <row r="50" spans="2:26" ht="15" customHeight="1" x14ac:dyDescent="0.25">
      <c r="B50" s="170"/>
      <c r="C50" s="170"/>
    </row>
    <row r="51" spans="2:26" ht="15" customHeight="1" x14ac:dyDescent="0.3">
      <c r="B51" s="519" t="s">
        <v>496</v>
      </c>
      <c r="C51" s="170"/>
    </row>
    <row r="52" spans="2:26" ht="9.6" customHeight="1" x14ac:dyDescent="0.25">
      <c r="B52" s="47"/>
    </row>
    <row r="53" spans="2:26" ht="15" customHeight="1" x14ac:dyDescent="0.25">
      <c r="B53" s="520" t="s">
        <v>370</v>
      </c>
    </row>
    <row r="54" spans="2:26" ht="15.75" customHeight="1" x14ac:dyDescent="0.25">
      <c r="E54" s="170"/>
      <c r="F54" s="170"/>
      <c r="G54" s="170"/>
      <c r="H54" s="170"/>
      <c r="I54" s="170"/>
      <c r="J54" s="170"/>
      <c r="K54" s="170"/>
      <c r="L54" s="170"/>
      <c r="M54" s="170"/>
      <c r="N54" s="170"/>
      <c r="O54" s="170"/>
      <c r="P54" s="170"/>
      <c r="Q54" s="170"/>
    </row>
    <row r="55" spans="2:26" x14ac:dyDescent="0.25">
      <c r="B55" s="164"/>
      <c r="C55" s="154" t="s">
        <v>306</v>
      </c>
      <c r="D55" s="165"/>
      <c r="E55" s="165" t="s">
        <v>417</v>
      </c>
      <c r="F55" s="165" t="s">
        <v>418</v>
      </c>
      <c r="G55" s="165" t="s">
        <v>444</v>
      </c>
    </row>
    <row r="56" spans="2:26" x14ac:dyDescent="0.25">
      <c r="C56" s="2">
        <v>2020</v>
      </c>
      <c r="E56" s="242">
        <v>7.4000000000000003E-3</v>
      </c>
      <c r="F56" s="243">
        <v>7.7000000000000002E-3</v>
      </c>
      <c r="G56" s="244">
        <v>7.4000000000000003E-3</v>
      </c>
      <c r="X56" s="527"/>
      <c r="Y56" s="527"/>
      <c r="Z56" s="527"/>
    </row>
    <row r="57" spans="2:26" x14ac:dyDescent="0.25">
      <c r="C57" s="2">
        <v>2021</v>
      </c>
      <c r="E57" s="242">
        <v>8.8000000000000005E-3</v>
      </c>
      <c r="F57" s="243">
        <v>9.7999999999999997E-3</v>
      </c>
      <c r="G57" s="244">
        <v>8.8000000000000005E-3</v>
      </c>
      <c r="X57" s="527"/>
      <c r="Y57" s="527"/>
      <c r="Z57" s="527"/>
    </row>
    <row r="58" spans="2:26" x14ac:dyDescent="0.25">
      <c r="C58" s="2">
        <v>2022</v>
      </c>
      <c r="E58" s="242">
        <v>1.01E-2</v>
      </c>
      <c r="F58" s="243">
        <v>1.1900000000000001E-2</v>
      </c>
      <c r="G58" s="244">
        <v>1.01E-2</v>
      </c>
      <c r="X58" s="527"/>
      <c r="Y58" s="527"/>
      <c r="Z58" s="527"/>
    </row>
    <row r="59" spans="2:26" x14ac:dyDescent="0.25">
      <c r="C59" s="2">
        <v>2023</v>
      </c>
      <c r="E59" s="242">
        <v>1.15E-2</v>
      </c>
      <c r="F59" s="243">
        <v>1.41E-2</v>
      </c>
      <c r="G59" s="244">
        <v>1.15E-2</v>
      </c>
      <c r="X59" s="527"/>
      <c r="Y59" s="527"/>
      <c r="Z59" s="527"/>
    </row>
    <row r="60" spans="2:26" x14ac:dyDescent="0.25">
      <c r="C60" s="2">
        <v>2024</v>
      </c>
      <c r="E60" s="242">
        <v>1.29E-2</v>
      </c>
      <c r="F60" s="243">
        <v>1.6199999999999999E-2</v>
      </c>
      <c r="G60" s="244">
        <v>1.29E-2</v>
      </c>
      <c r="X60" s="527"/>
      <c r="Y60" s="527"/>
      <c r="Z60" s="527"/>
    </row>
    <row r="61" spans="2:26" x14ac:dyDescent="0.25">
      <c r="C61" s="2">
        <v>2025</v>
      </c>
      <c r="E61" s="242">
        <v>1.4200000000000001E-2</v>
      </c>
      <c r="F61" s="243">
        <v>1.84E-2</v>
      </c>
      <c r="G61" s="244">
        <v>1.4200000000000001E-2</v>
      </c>
      <c r="X61" s="527"/>
      <c r="Y61" s="527"/>
      <c r="Z61" s="527"/>
    </row>
    <row r="62" spans="2:26" x14ac:dyDescent="0.25">
      <c r="C62" s="2">
        <v>2026</v>
      </c>
      <c r="E62" s="242">
        <v>1.5900000000000001E-2</v>
      </c>
      <c r="F62" s="243">
        <v>2.1899999999999999E-2</v>
      </c>
      <c r="G62" s="244">
        <v>1.8599999999999998E-2</v>
      </c>
      <c r="X62" s="527"/>
      <c r="Y62" s="527"/>
      <c r="Z62" s="527"/>
    </row>
    <row r="63" spans="2:26" x14ac:dyDescent="0.25">
      <c r="C63" s="2">
        <v>2027</v>
      </c>
      <c r="E63" s="242">
        <v>1.7600000000000001E-2</v>
      </c>
      <c r="F63" s="243">
        <v>2.5499999999999998E-2</v>
      </c>
      <c r="G63" s="244">
        <v>2.3E-2</v>
      </c>
      <c r="X63" s="527"/>
      <c r="Y63" s="527"/>
      <c r="Z63" s="527"/>
    </row>
    <row r="64" spans="2:26" x14ac:dyDescent="0.25">
      <c r="C64" s="2">
        <v>2028</v>
      </c>
      <c r="E64" s="242">
        <v>1.9300000000000001E-2</v>
      </c>
      <c r="F64" s="243">
        <v>2.9000000000000001E-2</v>
      </c>
      <c r="G64" s="244">
        <v>2.7400000000000001E-2</v>
      </c>
      <c r="X64" s="527"/>
      <c r="Y64" s="527"/>
      <c r="Z64" s="527"/>
    </row>
    <row r="65" spans="3:26" x14ac:dyDescent="0.25">
      <c r="C65" s="2">
        <v>2029</v>
      </c>
      <c r="E65" s="242">
        <v>2.1000000000000001E-2</v>
      </c>
      <c r="F65" s="243">
        <v>3.2599999999999997E-2</v>
      </c>
      <c r="G65" s="244">
        <v>3.1800000000000002E-2</v>
      </c>
      <c r="X65" s="527"/>
      <c r="Y65" s="527"/>
      <c r="Z65" s="527"/>
    </row>
    <row r="66" spans="3:26" x14ac:dyDescent="0.25">
      <c r="C66" s="2">
        <v>2030</v>
      </c>
      <c r="E66" s="242">
        <v>2.2700000000000001E-2</v>
      </c>
      <c r="F66" s="243">
        <v>3.6200000000000003E-2</v>
      </c>
      <c r="G66" s="244">
        <v>3.6200000000000003E-2</v>
      </c>
      <c r="X66" s="527"/>
      <c r="Y66" s="527"/>
      <c r="Z66" s="527"/>
    </row>
    <row r="67" spans="3:26" x14ac:dyDescent="0.25">
      <c r="C67" s="2">
        <v>2031</v>
      </c>
      <c r="E67" s="242">
        <v>2.4500000000000001E-2</v>
      </c>
      <c r="F67" s="243">
        <v>4.0099999999999997E-2</v>
      </c>
      <c r="G67" s="244">
        <v>4.0099999999999997E-2</v>
      </c>
      <c r="X67" s="527"/>
      <c r="Y67" s="527"/>
      <c r="Z67" s="527"/>
    </row>
    <row r="68" spans="3:26" x14ac:dyDescent="0.25">
      <c r="C68" s="2">
        <v>2032</v>
      </c>
      <c r="E68" s="242">
        <v>2.6499999999999999E-2</v>
      </c>
      <c r="F68" s="243">
        <v>4.4499999999999998E-2</v>
      </c>
      <c r="G68" s="244">
        <v>4.4499999999999998E-2</v>
      </c>
      <c r="X68" s="527"/>
      <c r="Y68" s="527"/>
      <c r="Z68" s="527"/>
    </row>
  </sheetData>
  <mergeCells count="2">
    <mergeCell ref="B35:F35"/>
    <mergeCell ref="B4:H4"/>
  </mergeCells>
  <hyperlinks>
    <hyperlink ref="B11" r:id="rId1"/>
    <hyperlink ref="B5" r:id="rId2"/>
    <hyperlink ref="B7" r:id="rId3"/>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sheetPr>
  <dimension ref="A2:BC130"/>
  <sheetViews>
    <sheetView showGridLines="0" zoomScale="70" zoomScaleNormal="70" workbookViewId="0"/>
  </sheetViews>
  <sheetFormatPr defaultRowHeight="15" x14ac:dyDescent="0.25"/>
  <cols>
    <col min="1" max="1" width="2.85546875" customWidth="1"/>
    <col min="2" max="2" width="95.5703125" bestFit="1" customWidth="1"/>
    <col min="3" max="3" width="9" style="2" customWidth="1"/>
    <col min="4" max="8" width="10" customWidth="1"/>
    <col min="9" max="13" width="10.42578125" bestFit="1" customWidth="1"/>
    <col min="14" max="14" width="8.42578125" customWidth="1"/>
    <col min="15" max="16" width="10.85546875" customWidth="1"/>
    <col min="19" max="19" width="32" customWidth="1"/>
    <col min="20" max="20" width="20.140625" bestFit="1" customWidth="1"/>
    <col min="21" max="21" width="32.28515625" bestFit="1" customWidth="1"/>
    <col min="22" max="22" width="17.85546875" customWidth="1"/>
  </cols>
  <sheetData>
    <row r="2" spans="1:31" ht="24" thickBot="1" x14ac:dyDescent="0.4">
      <c r="B2" s="3" t="s">
        <v>530</v>
      </c>
      <c r="E2" s="170"/>
      <c r="F2" s="170"/>
    </row>
    <row r="4" spans="1:31" ht="18.600000000000001" customHeight="1" x14ac:dyDescent="0.25">
      <c r="B4" s="522" t="s">
        <v>531</v>
      </c>
      <c r="C4" s="521"/>
      <c r="D4" s="521"/>
      <c r="E4" s="521"/>
      <c r="F4" s="521"/>
      <c r="G4" s="521"/>
      <c r="H4" s="521"/>
      <c r="I4" s="521"/>
      <c r="J4" s="521"/>
      <c r="K4" s="521"/>
      <c r="L4" s="521"/>
      <c r="M4" s="521"/>
      <c r="N4" s="521"/>
      <c r="O4" s="521"/>
      <c r="P4" s="521"/>
      <c r="Q4" s="521"/>
      <c r="R4" s="521"/>
      <c r="S4" s="521"/>
    </row>
    <row r="5" spans="1:31" ht="45" x14ac:dyDescent="0.25">
      <c r="B5" s="523" t="s">
        <v>529</v>
      </c>
      <c r="C5" s="521"/>
      <c r="D5" s="521"/>
      <c r="E5" s="521"/>
      <c r="F5" s="521"/>
      <c r="G5" s="521"/>
      <c r="H5" s="521"/>
      <c r="I5" s="521"/>
      <c r="J5" s="521"/>
      <c r="K5" s="521"/>
      <c r="L5" s="521"/>
      <c r="M5" s="521"/>
      <c r="N5" s="521"/>
      <c r="O5" s="521"/>
      <c r="P5" s="521"/>
      <c r="Q5" s="521"/>
      <c r="R5" s="521"/>
      <c r="S5" s="521"/>
    </row>
    <row r="6" spans="1:31" ht="60" x14ac:dyDescent="0.25">
      <c r="B6" s="524" t="s">
        <v>528</v>
      </c>
      <c r="C6" s="521"/>
      <c r="D6" s="521"/>
      <c r="E6" s="521"/>
      <c r="F6" s="521"/>
      <c r="G6" s="521"/>
      <c r="H6" s="521"/>
      <c r="I6" s="521"/>
      <c r="J6" s="521"/>
      <c r="K6" s="521"/>
      <c r="L6" s="521"/>
      <c r="M6" s="521"/>
      <c r="N6" s="521"/>
      <c r="O6" s="521"/>
      <c r="P6" s="521"/>
      <c r="Q6" s="521"/>
      <c r="R6" s="521"/>
      <c r="S6" s="521"/>
    </row>
    <row r="7" spans="1:31" s="170" customFormat="1" x14ac:dyDescent="0.25">
      <c r="B7" s="524"/>
      <c r="C7" s="521"/>
      <c r="D7" s="521"/>
      <c r="E7" s="521"/>
      <c r="F7" s="521"/>
      <c r="G7" s="521"/>
      <c r="H7" s="521"/>
      <c r="I7" s="521"/>
      <c r="J7" s="521"/>
      <c r="K7" s="521"/>
      <c r="L7" s="521"/>
      <c r="M7" s="521"/>
      <c r="N7" s="521"/>
      <c r="O7" s="521"/>
      <c r="P7" s="521"/>
      <c r="Q7" s="521"/>
      <c r="R7" s="521"/>
      <c r="S7" s="521"/>
    </row>
    <row r="8" spans="1:31" s="170" customFormat="1" x14ac:dyDescent="0.25">
      <c r="B8" s="524" t="s">
        <v>532</v>
      </c>
      <c r="C8" s="521"/>
      <c r="D8" s="521"/>
      <c r="E8" s="521"/>
      <c r="F8" s="521"/>
      <c r="G8" s="521"/>
      <c r="H8" s="521"/>
      <c r="I8" s="521"/>
      <c r="J8" s="521"/>
      <c r="K8" s="521"/>
      <c r="L8" s="521"/>
      <c r="M8" s="521"/>
      <c r="N8" s="521"/>
      <c r="O8" s="521"/>
      <c r="P8" s="521"/>
      <c r="Q8" s="521"/>
      <c r="R8" s="521"/>
      <c r="S8" s="521"/>
    </row>
    <row r="9" spans="1:31" s="170" customFormat="1" x14ac:dyDescent="0.25">
      <c r="B9" s="524"/>
      <c r="C9" s="521"/>
      <c r="D9" s="521"/>
      <c r="E9" s="521"/>
      <c r="F9" s="521"/>
      <c r="G9" s="521"/>
      <c r="H9" s="521"/>
      <c r="I9" s="521"/>
      <c r="J9" s="521"/>
      <c r="K9" s="521"/>
      <c r="L9" s="521"/>
      <c r="M9" s="521"/>
      <c r="N9" s="521"/>
      <c r="O9" s="521"/>
      <c r="P9" s="521"/>
      <c r="Q9" s="521"/>
      <c r="R9" s="521"/>
      <c r="S9" s="521"/>
    </row>
    <row r="10" spans="1:31" ht="15" customHeight="1" x14ac:dyDescent="0.25"/>
    <row r="11" spans="1:31" ht="15" customHeight="1" x14ac:dyDescent="0.3">
      <c r="B11" s="547" t="s">
        <v>533</v>
      </c>
      <c r="C11" s="232"/>
      <c r="D11" s="232"/>
      <c r="E11" s="232"/>
      <c r="F11" s="232"/>
      <c r="G11" s="232"/>
      <c r="H11" s="232"/>
      <c r="I11" s="232"/>
      <c r="R11" s="43"/>
      <c r="S11" s="43"/>
    </row>
    <row r="12" spans="1:31" s="170" customFormat="1" ht="15" customHeight="1" x14ac:dyDescent="0.25">
      <c r="B12" s="378"/>
      <c r="C12" s="232"/>
      <c r="D12" s="232"/>
      <c r="E12" s="232"/>
      <c r="F12" s="232"/>
      <c r="G12" s="232"/>
      <c r="H12" s="232"/>
      <c r="I12" s="232"/>
      <c r="R12" s="43"/>
      <c r="S12" s="43"/>
    </row>
    <row r="13" spans="1:31" ht="15" customHeight="1" thickBot="1" x14ac:dyDescent="0.3">
      <c r="C13" s="198"/>
      <c r="D13" s="198"/>
      <c r="E13" s="198"/>
      <c r="F13" s="198"/>
      <c r="G13" s="198"/>
      <c r="H13" s="198"/>
      <c r="I13" s="198"/>
      <c r="J13" s="198"/>
      <c r="K13" s="198"/>
      <c r="L13" s="198"/>
      <c r="M13" s="198"/>
      <c r="N13" s="198"/>
      <c r="O13" s="198"/>
      <c r="P13" s="198"/>
      <c r="R13" s="43"/>
      <c r="S13" s="43"/>
      <c r="U13" s="54"/>
      <c r="V13" s="54"/>
    </row>
    <row r="14" spans="1:31" ht="15" customHeight="1" thickBot="1" x14ac:dyDescent="0.3">
      <c r="A14" s="29"/>
      <c r="B14" s="581"/>
      <c r="C14" s="573" t="s">
        <v>12</v>
      </c>
      <c r="D14" s="574"/>
      <c r="E14" s="574"/>
      <c r="F14" s="574"/>
      <c r="G14" s="574"/>
      <c r="H14" s="574"/>
      <c r="I14" s="574"/>
      <c r="J14" s="574"/>
      <c r="K14" s="574"/>
      <c r="L14" s="574"/>
      <c r="M14" s="574"/>
      <c r="N14" s="574"/>
      <c r="O14" s="574"/>
      <c r="P14" s="575"/>
      <c r="Q14" s="43"/>
      <c r="R14" s="43"/>
      <c r="S14" s="43"/>
      <c r="T14" s="170"/>
      <c r="U14" s="54"/>
    </row>
    <row r="15" spans="1:31" ht="15" customHeight="1" thickBot="1" x14ac:dyDescent="0.3">
      <c r="B15" s="582"/>
      <c r="C15" s="249">
        <v>2019</v>
      </c>
      <c r="D15" s="250">
        <v>2020</v>
      </c>
      <c r="E15" s="250">
        <v>2021</v>
      </c>
      <c r="F15" s="250">
        <v>2022</v>
      </c>
      <c r="G15" s="250">
        <v>2023</v>
      </c>
      <c r="H15" s="250">
        <v>2024</v>
      </c>
      <c r="I15" s="250">
        <v>2025</v>
      </c>
      <c r="J15" s="250">
        <v>2026</v>
      </c>
      <c r="K15" s="250">
        <v>2027</v>
      </c>
      <c r="L15" s="250">
        <v>2028</v>
      </c>
      <c r="M15" s="250">
        <v>2029</v>
      </c>
      <c r="N15" s="250">
        <v>2030</v>
      </c>
      <c r="O15" s="250">
        <v>2031</v>
      </c>
      <c r="P15" s="251">
        <v>2032</v>
      </c>
      <c r="Q15" s="44"/>
      <c r="R15" s="43"/>
      <c r="S15" s="43"/>
      <c r="T15" s="170"/>
      <c r="U15" s="54"/>
    </row>
    <row r="16" spans="1:31" ht="15" customHeight="1" thickBot="1" x14ac:dyDescent="0.3">
      <c r="B16" s="252" t="s">
        <v>424</v>
      </c>
      <c r="C16" s="253">
        <v>1448</v>
      </c>
      <c r="D16" s="254">
        <v>1521</v>
      </c>
      <c r="E16" s="255">
        <v>1599</v>
      </c>
      <c r="F16" s="255">
        <v>1682</v>
      </c>
      <c r="G16" s="255">
        <v>1772</v>
      </c>
      <c r="H16" s="255">
        <v>1863</v>
      </c>
      <c r="I16" s="255">
        <v>1953</v>
      </c>
      <c r="J16" s="255">
        <v>2044</v>
      </c>
      <c r="K16" s="255">
        <v>2135</v>
      </c>
      <c r="L16" s="255">
        <v>2226</v>
      </c>
      <c r="M16" s="255">
        <v>2316</v>
      </c>
      <c r="N16" s="255">
        <v>2407</v>
      </c>
      <c r="O16" s="255">
        <v>2407</v>
      </c>
      <c r="P16" s="256">
        <v>2407</v>
      </c>
      <c r="Q16" s="166"/>
      <c r="R16" s="528"/>
      <c r="S16" s="528"/>
      <c r="T16" s="528"/>
      <c r="U16" s="528"/>
      <c r="V16" s="528"/>
      <c r="W16" s="528"/>
      <c r="X16" s="528"/>
      <c r="Y16" s="528"/>
      <c r="Z16" s="528"/>
      <c r="AA16" s="528"/>
      <c r="AB16" s="528"/>
      <c r="AC16" s="528"/>
      <c r="AD16" s="528"/>
      <c r="AE16" s="528"/>
    </row>
    <row r="17" spans="1:55" ht="15" customHeight="1" x14ac:dyDescent="0.25">
      <c r="B17" s="56" t="s">
        <v>13</v>
      </c>
      <c r="C17" s="175">
        <v>104</v>
      </c>
      <c r="D17" s="176">
        <v>111</v>
      </c>
      <c r="E17" s="167">
        <v>119</v>
      </c>
      <c r="F17" s="167">
        <v>128</v>
      </c>
      <c r="G17" s="167">
        <v>137</v>
      </c>
      <c r="H17" s="167">
        <v>146</v>
      </c>
      <c r="I17" s="167">
        <v>155</v>
      </c>
      <c r="J17" s="167">
        <v>164</v>
      </c>
      <c r="K17" s="167">
        <v>173</v>
      </c>
      <c r="L17" s="167">
        <v>182</v>
      </c>
      <c r="M17" s="167">
        <v>191</v>
      </c>
      <c r="N17" s="167">
        <v>200</v>
      </c>
      <c r="O17" s="167">
        <v>200</v>
      </c>
      <c r="P17" s="228">
        <v>200</v>
      </c>
      <c r="Q17" s="166"/>
      <c r="R17" s="528"/>
      <c r="S17" s="528"/>
      <c r="T17" s="528"/>
      <c r="U17" s="528"/>
      <c r="V17" s="528"/>
      <c r="W17" s="528"/>
      <c r="X17" s="528"/>
      <c r="Y17" s="528"/>
      <c r="Z17" s="528"/>
      <c r="AA17" s="528"/>
      <c r="AB17" s="528"/>
      <c r="AC17" s="528"/>
      <c r="AD17" s="528"/>
      <c r="AE17" s="528"/>
      <c r="AF17" s="528"/>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row>
    <row r="18" spans="1:55" ht="15" customHeight="1" x14ac:dyDescent="0.25">
      <c r="B18" s="57" t="s">
        <v>14</v>
      </c>
      <c r="C18" s="177">
        <v>364</v>
      </c>
      <c r="D18" s="178">
        <v>390</v>
      </c>
      <c r="E18" s="168">
        <v>417</v>
      </c>
      <c r="F18" s="168">
        <v>446</v>
      </c>
      <c r="G18" s="168">
        <v>478</v>
      </c>
      <c r="H18" s="168">
        <v>510</v>
      </c>
      <c r="I18" s="168">
        <v>541</v>
      </c>
      <c r="J18" s="168">
        <v>573</v>
      </c>
      <c r="K18" s="168">
        <v>605</v>
      </c>
      <c r="L18" s="168">
        <v>637</v>
      </c>
      <c r="M18" s="168">
        <v>668</v>
      </c>
      <c r="N18" s="168">
        <v>700</v>
      </c>
      <c r="O18" s="168">
        <v>700</v>
      </c>
      <c r="P18" s="229">
        <v>700</v>
      </c>
      <c r="Q18" s="166"/>
      <c r="R18" s="528"/>
      <c r="S18" s="528"/>
      <c r="T18" s="528"/>
      <c r="U18" s="528"/>
      <c r="V18" s="528"/>
      <c r="W18" s="528"/>
      <c r="X18" s="528"/>
      <c r="Y18" s="528"/>
      <c r="Z18" s="528"/>
      <c r="AA18" s="528"/>
      <c r="AB18" s="528"/>
      <c r="AC18" s="528"/>
      <c r="AD18" s="528"/>
      <c r="AE18" s="528"/>
      <c r="AF18" s="528"/>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row>
    <row r="19" spans="1:55" ht="15" customHeight="1" x14ac:dyDescent="0.25">
      <c r="B19" s="57" t="s">
        <v>425</v>
      </c>
      <c r="C19" s="177">
        <v>511</v>
      </c>
      <c r="D19" s="178">
        <v>518</v>
      </c>
      <c r="E19" s="168">
        <v>526</v>
      </c>
      <c r="F19" s="168">
        <v>535</v>
      </c>
      <c r="G19" s="168">
        <v>544</v>
      </c>
      <c r="H19" s="168">
        <v>553</v>
      </c>
      <c r="I19" s="168">
        <v>562</v>
      </c>
      <c r="J19" s="168">
        <v>571</v>
      </c>
      <c r="K19" s="168">
        <v>580</v>
      </c>
      <c r="L19" s="168">
        <v>589</v>
      </c>
      <c r="M19" s="168">
        <v>598</v>
      </c>
      <c r="N19" s="168">
        <v>607</v>
      </c>
      <c r="O19" s="168">
        <v>607</v>
      </c>
      <c r="P19" s="229">
        <v>607</v>
      </c>
      <c r="Q19" s="166"/>
      <c r="R19" s="528"/>
      <c r="S19" s="528"/>
      <c r="T19" s="528"/>
      <c r="U19" s="528"/>
      <c r="V19" s="528"/>
      <c r="W19" s="528"/>
      <c r="X19" s="528"/>
      <c r="Y19" s="528"/>
      <c r="Z19" s="528"/>
      <c r="AA19" s="528"/>
      <c r="AB19" s="528"/>
      <c r="AC19" s="528"/>
      <c r="AD19" s="528"/>
      <c r="AE19" s="528"/>
      <c r="AF19" s="528"/>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row>
    <row r="20" spans="1:55" ht="15" customHeight="1" x14ac:dyDescent="0.25">
      <c r="B20" s="57" t="s">
        <v>15</v>
      </c>
      <c r="C20" s="177">
        <v>312</v>
      </c>
      <c r="D20" s="178">
        <v>334</v>
      </c>
      <c r="E20" s="168">
        <v>358</v>
      </c>
      <c r="F20" s="168">
        <v>383</v>
      </c>
      <c r="G20" s="168">
        <v>410</v>
      </c>
      <c r="H20" s="168">
        <v>437</v>
      </c>
      <c r="I20" s="168">
        <v>464</v>
      </c>
      <c r="J20" s="168">
        <v>491</v>
      </c>
      <c r="K20" s="168">
        <v>518</v>
      </c>
      <c r="L20" s="168">
        <v>546</v>
      </c>
      <c r="M20" s="168">
        <v>573</v>
      </c>
      <c r="N20" s="168">
        <v>600</v>
      </c>
      <c r="O20" s="168">
        <v>600</v>
      </c>
      <c r="P20" s="229">
        <v>600</v>
      </c>
      <c r="Q20" s="166"/>
      <c r="R20" s="528"/>
      <c r="S20" s="528"/>
      <c r="T20" s="528"/>
      <c r="U20" s="528"/>
      <c r="V20" s="528"/>
      <c r="W20" s="528"/>
      <c r="X20" s="528"/>
      <c r="Y20" s="528"/>
      <c r="Z20" s="528"/>
      <c r="AA20" s="528"/>
      <c r="AB20" s="528"/>
      <c r="AC20" s="528"/>
      <c r="AD20" s="528"/>
      <c r="AE20" s="528"/>
      <c r="AF20" s="528"/>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row>
    <row r="21" spans="1:55" ht="15" customHeight="1" thickBot="1" x14ac:dyDescent="0.3">
      <c r="B21" s="58" t="s">
        <v>16</v>
      </c>
      <c r="C21" s="179">
        <v>156</v>
      </c>
      <c r="D21" s="180">
        <v>167</v>
      </c>
      <c r="E21" s="169">
        <v>179</v>
      </c>
      <c r="F21" s="169">
        <v>191</v>
      </c>
      <c r="G21" s="169">
        <v>205</v>
      </c>
      <c r="H21" s="169">
        <v>218</v>
      </c>
      <c r="I21" s="169">
        <v>232</v>
      </c>
      <c r="J21" s="169">
        <v>246</v>
      </c>
      <c r="K21" s="169">
        <v>259</v>
      </c>
      <c r="L21" s="169">
        <v>273</v>
      </c>
      <c r="M21" s="169">
        <v>286</v>
      </c>
      <c r="N21" s="169">
        <v>300</v>
      </c>
      <c r="O21" s="169">
        <v>300</v>
      </c>
      <c r="P21" s="230">
        <v>300</v>
      </c>
      <c r="Q21" s="166"/>
      <c r="R21" s="528"/>
      <c r="S21" s="528"/>
      <c r="T21" s="528"/>
      <c r="U21" s="528"/>
      <c r="V21" s="528"/>
      <c r="W21" s="528"/>
      <c r="X21" s="528"/>
      <c r="Y21" s="528"/>
      <c r="Z21" s="528"/>
      <c r="AA21" s="528"/>
      <c r="AB21" s="528"/>
      <c r="AC21" s="528"/>
      <c r="AD21" s="528"/>
      <c r="AE21" s="528"/>
      <c r="AF21" s="528"/>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row>
    <row r="22" spans="1:55" ht="15" customHeight="1" x14ac:dyDescent="0.25">
      <c r="B22" s="170"/>
      <c r="C22" s="170"/>
      <c r="D22" s="170"/>
      <c r="E22" s="170"/>
      <c r="F22" s="170"/>
      <c r="G22" s="170"/>
      <c r="H22" s="170"/>
      <c r="I22" s="170"/>
      <c r="J22" s="170"/>
      <c r="K22" s="170"/>
      <c r="L22" s="170"/>
      <c r="M22" s="170"/>
      <c r="N22" s="170"/>
      <c r="O22" s="170"/>
      <c r="P22" s="170"/>
      <c r="Q22" s="170"/>
      <c r="R22" s="170"/>
      <c r="S22" s="170"/>
      <c r="T22" s="170"/>
      <c r="U22" s="54"/>
      <c r="V22" s="54"/>
    </row>
    <row r="23" spans="1:55" s="170" customFormat="1" ht="13.15" customHeight="1" x14ac:dyDescent="0.25">
      <c r="A23" s="43"/>
      <c r="C23" s="43"/>
      <c r="D23" s="43"/>
      <c r="E23" s="43"/>
      <c r="F23" s="43"/>
      <c r="G23" s="43"/>
      <c r="H23" s="43"/>
      <c r="I23" s="43"/>
      <c r="J23" s="43"/>
      <c r="K23" s="43"/>
      <c r="L23" s="43"/>
      <c r="M23" s="43"/>
      <c r="N23" s="43"/>
      <c r="O23" s="43"/>
      <c r="P23" s="43"/>
      <c r="Q23" s="43"/>
      <c r="R23" s="43"/>
      <c r="S23" s="43"/>
      <c r="U23" s="54"/>
      <c r="V23" s="54"/>
    </row>
    <row r="24" spans="1:55" s="170" customFormat="1" ht="15" customHeight="1" x14ac:dyDescent="0.25">
      <c r="A24" s="55"/>
      <c r="B24" s="55"/>
      <c r="C24" s="55"/>
      <c r="D24" s="55"/>
      <c r="E24" s="55"/>
      <c r="F24" s="55"/>
      <c r="G24" s="55"/>
      <c r="H24" s="55"/>
      <c r="I24" s="55"/>
      <c r="J24" s="55"/>
      <c r="K24" s="55"/>
      <c r="L24" s="55"/>
      <c r="M24" s="55"/>
      <c r="N24" s="55"/>
      <c r="O24" s="55"/>
      <c r="P24" s="55"/>
      <c r="Q24" s="55"/>
      <c r="R24" s="43"/>
      <c r="S24" s="43"/>
      <c r="U24" s="54"/>
      <c r="V24" s="54"/>
    </row>
    <row r="25" spans="1:55" s="170" customFormat="1" ht="15" customHeight="1" x14ac:dyDescent="0.25">
      <c r="A25" s="55"/>
      <c r="B25" s="55"/>
      <c r="C25" s="55"/>
      <c r="D25" s="55"/>
      <c r="E25" s="55"/>
      <c r="F25" s="55"/>
      <c r="G25" s="55"/>
      <c r="H25" s="55"/>
      <c r="I25" s="55"/>
      <c r="J25" s="55"/>
      <c r="K25" s="55"/>
      <c r="L25" s="55"/>
      <c r="M25" s="55"/>
      <c r="N25" s="55"/>
      <c r="O25" s="55"/>
      <c r="P25" s="55"/>
      <c r="Q25" s="55"/>
      <c r="R25" s="43"/>
      <c r="S25" s="43"/>
      <c r="U25" s="54"/>
      <c r="V25" s="54"/>
    </row>
    <row r="26" spans="1:55" s="170" customFormat="1" ht="15" customHeight="1" x14ac:dyDescent="0.25">
      <c r="A26" s="55"/>
      <c r="B26" s="55"/>
      <c r="C26" s="55"/>
      <c r="D26" s="55"/>
      <c r="E26" s="55"/>
      <c r="F26" s="55"/>
      <c r="G26" s="55"/>
      <c r="H26" s="55"/>
      <c r="I26" s="55"/>
      <c r="J26" s="55"/>
      <c r="K26" s="55"/>
      <c r="L26" s="55"/>
      <c r="M26" s="55"/>
      <c r="N26" s="55"/>
      <c r="O26" s="55"/>
      <c r="P26" s="55"/>
      <c r="Q26" s="55"/>
      <c r="R26" s="43"/>
      <c r="S26" s="43"/>
      <c r="U26" s="54"/>
      <c r="V26" s="54"/>
    </row>
    <row r="27" spans="1:55" s="170" customFormat="1" ht="15" customHeight="1" x14ac:dyDescent="0.25">
      <c r="A27" s="55"/>
      <c r="B27" s="55"/>
      <c r="C27" s="55"/>
      <c r="D27" s="55"/>
      <c r="E27" s="55"/>
      <c r="F27" s="55"/>
      <c r="G27" s="55"/>
      <c r="H27" s="55"/>
      <c r="I27" s="55"/>
      <c r="J27" s="55"/>
      <c r="K27" s="55"/>
      <c r="L27" s="55"/>
      <c r="M27" s="55"/>
      <c r="N27" s="55"/>
      <c r="O27" s="55"/>
      <c r="P27" s="55"/>
      <c r="Q27" s="55"/>
      <c r="R27" s="43"/>
      <c r="S27" s="43"/>
      <c r="U27" s="54"/>
      <c r="V27" s="54"/>
    </row>
    <row r="28" spans="1:55" s="170" customFormat="1" ht="15" customHeight="1" x14ac:dyDescent="0.25">
      <c r="A28" s="55"/>
      <c r="B28" s="55"/>
      <c r="C28" s="55"/>
      <c r="D28" s="55"/>
      <c r="E28" s="55"/>
      <c r="F28" s="55"/>
      <c r="G28" s="55"/>
      <c r="H28" s="55"/>
      <c r="I28" s="55"/>
      <c r="J28" s="55"/>
      <c r="K28" s="55"/>
      <c r="L28" s="55"/>
      <c r="M28" s="55"/>
      <c r="N28" s="55"/>
      <c r="O28" s="55"/>
      <c r="P28" s="55"/>
      <c r="Q28" s="55"/>
      <c r="R28" s="43"/>
      <c r="S28" s="43"/>
      <c r="U28" s="54"/>
      <c r="V28" s="54"/>
    </row>
    <row r="29" spans="1:55" s="170" customFormat="1" ht="15" customHeight="1" x14ac:dyDescent="0.25">
      <c r="A29" s="55"/>
      <c r="B29" s="55"/>
      <c r="C29" s="55"/>
      <c r="D29" s="55"/>
      <c r="E29" s="55"/>
      <c r="F29" s="55"/>
      <c r="G29" s="55"/>
      <c r="H29" s="55"/>
      <c r="I29" s="55"/>
      <c r="J29" s="55"/>
      <c r="K29" s="55"/>
      <c r="L29" s="55"/>
      <c r="M29" s="55"/>
      <c r="N29" s="55"/>
      <c r="O29" s="55"/>
      <c r="P29" s="55"/>
      <c r="Q29" s="55"/>
      <c r="R29" s="43"/>
      <c r="S29" s="43"/>
      <c r="U29" s="54"/>
      <c r="V29" s="54"/>
    </row>
    <row r="30" spans="1:55" s="170" customFormat="1" ht="15" customHeight="1" x14ac:dyDescent="0.25">
      <c r="A30" s="55"/>
      <c r="B30" s="55"/>
      <c r="C30" s="55"/>
      <c r="D30" s="55"/>
      <c r="E30" s="55"/>
      <c r="F30" s="55"/>
      <c r="G30" s="55"/>
      <c r="H30" s="55"/>
      <c r="I30" s="55"/>
      <c r="J30" s="55"/>
      <c r="K30" s="55"/>
      <c r="L30" s="55"/>
      <c r="M30" s="55"/>
      <c r="N30" s="55"/>
      <c r="O30" s="55"/>
      <c r="P30" s="55"/>
      <c r="Q30" s="55"/>
      <c r="R30" s="43"/>
      <c r="S30" s="43"/>
      <c r="U30" s="54"/>
      <c r="V30" s="54"/>
    </row>
    <row r="31" spans="1:55" s="170" customFormat="1" ht="15" customHeight="1" x14ac:dyDescent="0.25">
      <c r="A31" s="55"/>
      <c r="B31" s="55"/>
      <c r="C31" s="55"/>
      <c r="D31" s="55"/>
      <c r="E31" s="55"/>
      <c r="F31" s="55"/>
      <c r="G31" s="55"/>
      <c r="H31" s="55"/>
      <c r="I31" s="55"/>
      <c r="J31" s="55"/>
      <c r="K31" s="55"/>
      <c r="L31" s="55"/>
      <c r="M31" s="55"/>
      <c r="N31" s="55"/>
      <c r="O31" s="55"/>
      <c r="P31" s="55"/>
      <c r="Q31" s="55"/>
      <c r="R31" s="43"/>
      <c r="S31" s="43"/>
      <c r="U31" s="54"/>
      <c r="V31" s="54"/>
    </row>
    <row r="32" spans="1:55" s="170" customFormat="1" ht="15" customHeight="1" x14ac:dyDescent="0.25">
      <c r="A32" s="55"/>
      <c r="B32" s="55"/>
      <c r="C32" s="55"/>
      <c r="D32" s="55"/>
      <c r="E32" s="55"/>
      <c r="F32" s="55"/>
      <c r="G32" s="55"/>
      <c r="H32" s="55"/>
      <c r="I32" s="55"/>
      <c r="J32" s="55"/>
      <c r="K32" s="55"/>
      <c r="L32" s="55"/>
      <c r="M32" s="55"/>
      <c r="N32" s="55"/>
      <c r="O32" s="55"/>
      <c r="P32" s="55"/>
      <c r="Q32" s="55"/>
      <c r="R32" s="43"/>
      <c r="S32" s="43"/>
      <c r="U32" s="54"/>
      <c r="V32" s="54"/>
    </row>
    <row r="33" spans="1:22" s="170" customFormat="1" ht="15" customHeight="1" x14ac:dyDescent="0.25">
      <c r="A33" s="55"/>
      <c r="B33" s="55"/>
      <c r="C33" s="55"/>
      <c r="D33" s="55"/>
      <c r="E33" s="55"/>
      <c r="F33" s="55"/>
      <c r="G33" s="55"/>
      <c r="H33" s="55"/>
      <c r="I33" s="55"/>
      <c r="J33" s="55"/>
      <c r="K33" s="55"/>
      <c r="L33" s="55"/>
      <c r="M33" s="55"/>
      <c r="N33" s="55"/>
      <c r="O33" s="55"/>
      <c r="P33" s="55"/>
      <c r="Q33" s="55"/>
      <c r="R33" s="43"/>
      <c r="S33" s="43"/>
      <c r="U33" s="54"/>
      <c r="V33" s="54"/>
    </row>
    <row r="34" spans="1:22" s="170" customFormat="1" ht="15" customHeight="1" x14ac:dyDescent="0.25">
      <c r="A34" s="55"/>
      <c r="B34" s="55"/>
      <c r="C34" s="55"/>
      <c r="D34" s="55"/>
      <c r="E34" s="55"/>
      <c r="F34" s="55"/>
      <c r="G34" s="55"/>
      <c r="H34" s="55"/>
      <c r="I34" s="55"/>
      <c r="J34" s="55"/>
      <c r="K34" s="55"/>
      <c r="L34" s="55"/>
      <c r="M34" s="55"/>
      <c r="N34" s="55"/>
      <c r="O34" s="55"/>
      <c r="P34" s="55"/>
      <c r="Q34" s="55"/>
      <c r="R34" s="43"/>
      <c r="S34" s="43"/>
      <c r="U34" s="54"/>
      <c r="V34" s="54"/>
    </row>
    <row r="35" spans="1:22" s="170" customFormat="1" ht="15" customHeight="1" x14ac:dyDescent="0.25">
      <c r="A35" s="55"/>
      <c r="B35" s="55"/>
      <c r="C35" s="55"/>
      <c r="D35" s="55"/>
      <c r="E35" s="55"/>
      <c r="F35" s="55"/>
      <c r="G35" s="55"/>
      <c r="H35" s="55"/>
      <c r="I35" s="55"/>
      <c r="J35" s="55"/>
      <c r="K35" s="55"/>
      <c r="L35" s="55"/>
      <c r="M35" s="55"/>
      <c r="N35" s="55"/>
      <c r="O35" s="55"/>
      <c r="P35" s="55"/>
      <c r="Q35" s="55"/>
      <c r="R35" s="43"/>
      <c r="S35" s="43"/>
      <c r="U35" s="54"/>
      <c r="V35" s="54"/>
    </row>
    <row r="36" spans="1:22" s="170" customFormat="1" ht="15" customHeight="1" x14ac:dyDescent="0.25">
      <c r="A36" s="55"/>
      <c r="B36" s="55"/>
      <c r="C36" s="55"/>
      <c r="D36" s="55"/>
      <c r="E36" s="55"/>
      <c r="F36" s="55"/>
      <c r="G36" s="55"/>
      <c r="H36" s="55"/>
      <c r="I36" s="55"/>
      <c r="J36" s="55"/>
      <c r="K36" s="55"/>
      <c r="L36" s="55"/>
      <c r="M36" s="55"/>
      <c r="N36" s="55"/>
      <c r="O36" s="55"/>
      <c r="P36" s="55"/>
      <c r="Q36" s="55"/>
      <c r="R36" s="43"/>
      <c r="S36" s="43"/>
      <c r="U36" s="54"/>
      <c r="V36" s="54"/>
    </row>
    <row r="37" spans="1:22" s="170" customFormat="1" ht="15" customHeight="1" x14ac:dyDescent="0.25">
      <c r="A37" s="55"/>
      <c r="B37" s="55"/>
      <c r="C37" s="55"/>
      <c r="D37" s="55"/>
      <c r="E37" s="55"/>
      <c r="F37" s="55"/>
      <c r="G37" s="55"/>
      <c r="H37" s="55"/>
      <c r="I37" s="55"/>
      <c r="J37" s="55"/>
      <c r="K37" s="55"/>
      <c r="L37" s="55"/>
      <c r="M37" s="55"/>
      <c r="N37" s="55"/>
      <c r="O37" s="55"/>
      <c r="P37" s="55"/>
      <c r="Q37" s="55"/>
      <c r="R37" s="43"/>
      <c r="S37" s="43"/>
      <c r="U37" s="54"/>
      <c r="V37" s="54"/>
    </row>
    <row r="38" spans="1:22" s="170" customFormat="1" ht="15" customHeight="1" x14ac:dyDescent="0.25">
      <c r="A38" s="55"/>
      <c r="B38" s="55"/>
      <c r="C38" s="55"/>
      <c r="D38" s="55"/>
      <c r="E38" s="55"/>
      <c r="F38" s="55"/>
      <c r="G38" s="55"/>
      <c r="H38" s="55"/>
      <c r="I38" s="55"/>
      <c r="J38" s="55"/>
      <c r="K38" s="55"/>
      <c r="L38" s="55"/>
      <c r="M38" s="55"/>
      <c r="N38" s="55"/>
      <c r="O38" s="55"/>
      <c r="P38" s="55"/>
      <c r="Q38" s="55"/>
      <c r="R38" s="43"/>
      <c r="S38" s="43"/>
      <c r="U38" s="54"/>
      <c r="V38" s="54"/>
    </row>
    <row r="39" spans="1:22" s="170" customFormat="1" ht="15" customHeight="1" x14ac:dyDescent="0.25">
      <c r="A39" s="55"/>
      <c r="B39" s="55"/>
      <c r="C39" s="55"/>
      <c r="D39" s="55"/>
      <c r="E39" s="55"/>
      <c r="F39" s="55"/>
      <c r="G39" s="55"/>
      <c r="H39" s="55"/>
      <c r="I39" s="55"/>
      <c r="J39" s="55"/>
      <c r="K39" s="55"/>
      <c r="L39" s="55"/>
      <c r="M39" s="55"/>
      <c r="N39" s="55"/>
      <c r="O39" s="55"/>
      <c r="P39" s="55"/>
      <c r="Q39" s="55"/>
      <c r="R39" s="43"/>
      <c r="S39" s="43"/>
      <c r="U39" s="54"/>
      <c r="V39" s="54"/>
    </row>
    <row r="40" spans="1:22" s="170" customFormat="1" ht="15" customHeight="1" x14ac:dyDescent="0.25">
      <c r="A40" s="55"/>
      <c r="B40" s="55"/>
      <c r="C40" s="55"/>
      <c r="D40" s="55"/>
      <c r="E40" s="55"/>
      <c r="F40" s="55"/>
      <c r="G40" s="55"/>
      <c r="H40" s="55"/>
      <c r="I40" s="55"/>
      <c r="J40" s="55"/>
      <c r="K40" s="55"/>
      <c r="L40" s="55"/>
      <c r="M40" s="55"/>
      <c r="N40" s="55"/>
      <c r="O40" s="55"/>
      <c r="P40" s="55"/>
      <c r="Q40" s="55"/>
      <c r="R40" s="43"/>
      <c r="S40" s="43"/>
      <c r="U40" s="54"/>
      <c r="V40" s="54"/>
    </row>
    <row r="41" spans="1:22" s="170" customFormat="1" ht="15" customHeight="1" x14ac:dyDescent="0.25">
      <c r="A41" s="55"/>
      <c r="B41" s="55"/>
      <c r="C41" s="55"/>
      <c r="D41" s="55"/>
      <c r="E41" s="55"/>
      <c r="F41" s="55"/>
      <c r="G41" s="55"/>
      <c r="H41" s="55"/>
      <c r="I41" s="55"/>
      <c r="J41" s="55"/>
      <c r="K41" s="55"/>
      <c r="L41" s="55"/>
      <c r="M41" s="55"/>
      <c r="N41" s="55"/>
      <c r="O41" s="55"/>
      <c r="P41" s="55"/>
      <c r="Q41" s="55"/>
      <c r="R41" s="43"/>
      <c r="S41" s="43"/>
      <c r="U41" s="54"/>
      <c r="V41" s="54"/>
    </row>
    <row r="42" spans="1:22" s="170" customFormat="1" ht="15" customHeight="1" x14ac:dyDescent="0.25">
      <c r="A42" s="55"/>
      <c r="B42" s="55"/>
      <c r="C42" s="55"/>
      <c r="D42" s="55"/>
      <c r="E42" s="55"/>
      <c r="F42" s="55"/>
      <c r="G42" s="55"/>
      <c r="H42" s="55"/>
      <c r="I42" s="55"/>
      <c r="J42" s="55"/>
      <c r="K42" s="55"/>
      <c r="L42" s="55"/>
      <c r="M42" s="55"/>
      <c r="N42" s="55"/>
      <c r="O42" s="55"/>
      <c r="P42" s="55"/>
      <c r="Q42" s="55"/>
      <c r="R42" s="43"/>
      <c r="S42" s="43"/>
      <c r="U42" s="54"/>
      <c r="V42" s="54"/>
    </row>
    <row r="43" spans="1:22" s="170" customFormat="1" ht="15" customHeight="1" x14ac:dyDescent="0.25">
      <c r="A43" s="55"/>
      <c r="B43" s="377" t="s">
        <v>426</v>
      </c>
      <c r="C43" s="55"/>
      <c r="D43" s="55"/>
      <c r="E43" s="55"/>
      <c r="F43" s="55"/>
      <c r="G43" s="55"/>
      <c r="H43" s="55"/>
      <c r="I43" s="55"/>
      <c r="J43" s="55"/>
      <c r="K43" s="55"/>
      <c r="L43" s="55"/>
      <c r="M43" s="55"/>
      <c r="N43" s="55"/>
      <c r="O43" s="55"/>
      <c r="P43" s="55"/>
      <c r="Q43" s="55"/>
      <c r="R43" s="43"/>
      <c r="S43" s="43"/>
      <c r="U43" s="54"/>
      <c r="V43" s="54"/>
    </row>
    <row r="44" spans="1:22" s="170" customFormat="1" ht="15" customHeight="1" thickBot="1" x14ac:dyDescent="0.3">
      <c r="A44" s="55"/>
      <c r="B44" s="55"/>
      <c r="C44" s="55"/>
      <c r="D44" s="55"/>
      <c r="E44" s="55"/>
      <c r="F44" s="55"/>
      <c r="G44" s="55"/>
      <c r="H44" s="55"/>
      <c r="I44" s="55"/>
      <c r="J44" s="55"/>
      <c r="K44" s="55"/>
      <c r="L44" s="55"/>
      <c r="M44" s="55"/>
      <c r="N44" s="55"/>
      <c r="O44" s="55"/>
      <c r="P44" s="55"/>
      <c r="Q44" s="55"/>
      <c r="R44" s="43"/>
      <c r="S44" s="43"/>
      <c r="U44" s="54"/>
      <c r="V44" s="54"/>
    </row>
    <row r="45" spans="1:22" ht="15" customHeight="1" thickBot="1" x14ac:dyDescent="0.3">
      <c r="B45" s="55"/>
      <c r="C45" s="573" t="s">
        <v>17</v>
      </c>
      <c r="D45" s="574"/>
      <c r="E45" s="574"/>
      <c r="F45" s="574"/>
      <c r="G45" s="574"/>
      <c r="H45" s="574"/>
      <c r="I45" s="574"/>
      <c r="J45" s="574"/>
      <c r="K45" s="574"/>
      <c r="L45" s="574"/>
      <c r="M45" s="574"/>
      <c r="N45" s="574"/>
      <c r="O45" s="574"/>
      <c r="P45" s="575"/>
      <c r="Q45" s="45"/>
      <c r="R45" s="43"/>
      <c r="S45" s="43"/>
      <c r="T45" s="170"/>
      <c r="U45" s="54"/>
    </row>
    <row r="46" spans="1:22" ht="15" customHeight="1" thickBot="1" x14ac:dyDescent="0.3">
      <c r="B46" s="375"/>
      <c r="C46" s="249">
        <v>2019</v>
      </c>
      <c r="D46" s="250">
        <v>2020</v>
      </c>
      <c r="E46" s="250">
        <v>2021</v>
      </c>
      <c r="F46" s="250">
        <v>2022</v>
      </c>
      <c r="G46" s="250">
        <v>2023</v>
      </c>
      <c r="H46" s="250">
        <v>2024</v>
      </c>
      <c r="I46" s="250">
        <v>2025</v>
      </c>
      <c r="J46" s="250">
        <v>2026</v>
      </c>
      <c r="K46" s="250">
        <v>2027</v>
      </c>
      <c r="L46" s="250">
        <v>2028</v>
      </c>
      <c r="M46" s="250">
        <v>2029</v>
      </c>
      <c r="N46" s="250">
        <v>2030</v>
      </c>
      <c r="O46" s="250">
        <v>2031</v>
      </c>
      <c r="P46" s="251">
        <v>2032</v>
      </c>
      <c r="Q46" s="44"/>
      <c r="R46" s="43"/>
      <c r="S46" s="43"/>
      <c r="T46" s="170"/>
      <c r="U46" s="54"/>
    </row>
    <row r="47" spans="1:22" ht="15" customHeight="1" thickBot="1" x14ac:dyDescent="0.3">
      <c r="B47" s="376" t="s">
        <v>369</v>
      </c>
      <c r="C47" s="374">
        <v>0</v>
      </c>
      <c r="D47" s="257">
        <v>0</v>
      </c>
      <c r="E47" s="258">
        <v>0.1</v>
      </c>
      <c r="F47" s="258">
        <v>0.2</v>
      </c>
      <c r="G47" s="258">
        <v>0.30000000000000004</v>
      </c>
      <c r="H47" s="258">
        <v>0.4</v>
      </c>
      <c r="I47" s="258">
        <v>0.5</v>
      </c>
      <c r="J47" s="258">
        <v>0.7</v>
      </c>
      <c r="K47" s="258">
        <v>0.89999999999999991</v>
      </c>
      <c r="L47" s="258">
        <v>1.0999999999999999</v>
      </c>
      <c r="M47" s="258">
        <v>1.2999999999999998</v>
      </c>
      <c r="N47" s="259">
        <v>1.5</v>
      </c>
      <c r="O47" s="259">
        <f>1.5</f>
        <v>1.5</v>
      </c>
      <c r="P47" s="260">
        <f>1.5</f>
        <v>1.5</v>
      </c>
      <c r="Q47" s="46"/>
      <c r="R47" s="46"/>
    </row>
    <row r="48" spans="1:22" ht="15" customHeight="1" x14ac:dyDescent="0.25">
      <c r="B48" s="170"/>
      <c r="C48" s="170"/>
      <c r="D48" s="170"/>
      <c r="E48" s="170"/>
      <c r="F48" s="170"/>
      <c r="G48" s="170"/>
      <c r="H48" s="170"/>
      <c r="I48" s="170"/>
      <c r="J48" s="170"/>
      <c r="K48" s="170"/>
      <c r="L48" s="170"/>
      <c r="M48" s="170"/>
      <c r="N48" s="170"/>
      <c r="O48" s="170"/>
      <c r="P48" s="170"/>
      <c r="Q48" s="2"/>
      <c r="R48" s="2"/>
      <c r="S48" s="2"/>
    </row>
    <row r="49" spans="2:19" ht="15" customHeight="1" x14ac:dyDescent="0.25">
      <c r="B49" s="10"/>
      <c r="D49" s="2"/>
      <c r="E49" s="2"/>
      <c r="F49" s="2"/>
      <c r="G49" s="2"/>
      <c r="H49" s="2"/>
      <c r="I49" s="2"/>
      <c r="J49" s="2"/>
      <c r="K49" s="2"/>
      <c r="L49" s="2"/>
      <c r="M49" s="2"/>
      <c r="N49" s="2"/>
      <c r="O49" s="2"/>
      <c r="P49" s="2"/>
      <c r="Q49" s="2"/>
      <c r="R49" s="2"/>
      <c r="S49" s="2"/>
    </row>
    <row r="50" spans="2:19" ht="15" customHeight="1" x14ac:dyDescent="0.25">
      <c r="B50" s="10"/>
    </row>
    <row r="51" spans="2:19" ht="15" customHeight="1" x14ac:dyDescent="0.25">
      <c r="B51" s="10"/>
    </row>
    <row r="52" spans="2:19" ht="15" customHeight="1" x14ac:dyDescent="0.25">
      <c r="B52" s="10"/>
    </row>
    <row r="53" spans="2:19" ht="15" customHeight="1" x14ac:dyDescent="0.25">
      <c r="B53" s="10"/>
    </row>
    <row r="54" spans="2:19" ht="15" customHeight="1" x14ac:dyDescent="0.25">
      <c r="B54" s="10"/>
    </row>
    <row r="55" spans="2:19" ht="15" customHeight="1" x14ac:dyDescent="0.25"/>
    <row r="56" spans="2:19" ht="15" customHeight="1" x14ac:dyDescent="0.25"/>
    <row r="57" spans="2:19" ht="15" customHeight="1" x14ac:dyDescent="0.25"/>
    <row r="58" spans="2:19" ht="15" customHeight="1" x14ac:dyDescent="0.25"/>
    <row r="59" spans="2:19" ht="15" customHeight="1" x14ac:dyDescent="0.25"/>
    <row r="60" spans="2:19" ht="15" customHeight="1" x14ac:dyDescent="0.25"/>
    <row r="61" spans="2:19" ht="15" customHeight="1" x14ac:dyDescent="0.25"/>
    <row r="62" spans="2:19" ht="15" customHeight="1" x14ac:dyDescent="0.25"/>
    <row r="63" spans="2:19" ht="15" customHeight="1" x14ac:dyDescent="0.25"/>
    <row r="64" spans="2:19" ht="15" customHeight="1" x14ac:dyDescent="0.25"/>
    <row r="65" spans="2:2" ht="15" customHeight="1" x14ac:dyDescent="0.25"/>
    <row r="66" spans="2:2" ht="15" customHeight="1" x14ac:dyDescent="0.25"/>
    <row r="67" spans="2:2" ht="15" customHeight="1" x14ac:dyDescent="0.25"/>
    <row r="68" spans="2:2" ht="15" customHeight="1" x14ac:dyDescent="0.25"/>
    <row r="69" spans="2:2" ht="15" customHeight="1" x14ac:dyDescent="0.25"/>
    <row r="70" spans="2:2" ht="15" customHeight="1" x14ac:dyDescent="0.25">
      <c r="B70" s="389" t="s">
        <v>565</v>
      </c>
    </row>
    <row r="71" spans="2:2" ht="15" customHeight="1" x14ac:dyDescent="0.25"/>
    <row r="72" spans="2:2" ht="15" customHeight="1" x14ac:dyDescent="0.25">
      <c r="B72" s="379" t="s">
        <v>427</v>
      </c>
    </row>
    <row r="73" spans="2:2" ht="15" customHeight="1" x14ac:dyDescent="0.25">
      <c r="B73" t="s">
        <v>428</v>
      </c>
    </row>
    <row r="74" spans="2:2" ht="15" customHeight="1" x14ac:dyDescent="0.25">
      <c r="B74" t="s">
        <v>429</v>
      </c>
    </row>
    <row r="75" spans="2:2" ht="15" customHeight="1" x14ac:dyDescent="0.25"/>
    <row r="76" spans="2:2" ht="15" customHeight="1" x14ac:dyDescent="0.25"/>
    <row r="77" spans="2:2" ht="15" customHeight="1" x14ac:dyDescent="0.25"/>
    <row r="78" spans="2:2" ht="15" customHeight="1" x14ac:dyDescent="0.25"/>
    <row r="79" spans="2:2" ht="15" customHeight="1" x14ac:dyDescent="0.25"/>
    <row r="80" spans="2:2"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75" customHeight="1" x14ac:dyDescent="0.25"/>
  </sheetData>
  <mergeCells count="3">
    <mergeCell ref="B14:B15"/>
    <mergeCell ref="C45:P45"/>
    <mergeCell ref="C14:P1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2:N63"/>
  <sheetViews>
    <sheetView showGridLines="0" zoomScale="65" zoomScaleNormal="55" workbookViewId="0"/>
  </sheetViews>
  <sheetFormatPr defaultRowHeight="15" x14ac:dyDescent="0.25"/>
  <cols>
    <col min="1" max="1" width="2.85546875" customWidth="1"/>
    <col min="2" max="2" width="46.7109375" bestFit="1" customWidth="1"/>
    <col min="3" max="3" width="8.42578125" style="2" bestFit="1" customWidth="1"/>
    <col min="4" max="6" width="10" customWidth="1"/>
    <col min="14" max="14" width="30.140625" customWidth="1"/>
  </cols>
  <sheetData>
    <row r="2" spans="1:14" ht="24" thickBot="1" x14ac:dyDescent="0.4">
      <c r="B2" s="3" t="s">
        <v>462</v>
      </c>
      <c r="F2" s="170"/>
    </row>
    <row r="4" spans="1:14" ht="15" customHeight="1" x14ac:dyDescent="0.25"/>
    <row r="5" spans="1:14" ht="15" customHeight="1" x14ac:dyDescent="0.25">
      <c r="B5" s="8" t="s">
        <v>28</v>
      </c>
      <c r="C5" s="15"/>
    </row>
    <row r="6" spans="1:14" ht="15" customHeight="1" x14ac:dyDescent="0.25">
      <c r="B6" t="s">
        <v>463</v>
      </c>
    </row>
    <row r="7" spans="1:14" ht="15" customHeight="1" x14ac:dyDescent="0.25">
      <c r="B7" s="438" t="s">
        <v>368</v>
      </c>
    </row>
    <row r="8" spans="1:14" s="170" customFormat="1" ht="15" customHeight="1" thickBot="1" x14ac:dyDescent="0.3">
      <c r="B8" s="442"/>
      <c r="C8" s="172"/>
    </row>
    <row r="9" spans="1:14" ht="15" customHeight="1" thickBot="1" x14ac:dyDescent="0.3">
      <c r="A9" s="29"/>
      <c r="B9" s="443" t="s">
        <v>566</v>
      </c>
      <c r="C9" s="439">
        <v>2022</v>
      </c>
      <c r="D9" s="439">
        <v>2023</v>
      </c>
      <c r="E9" s="439">
        <v>2024</v>
      </c>
      <c r="F9" s="439">
        <v>2025</v>
      </c>
      <c r="G9" s="439">
        <v>2026</v>
      </c>
      <c r="H9" s="439">
        <v>2027</v>
      </c>
      <c r="I9" s="439">
        <v>2028</v>
      </c>
      <c r="J9" s="439">
        <v>2029</v>
      </c>
      <c r="K9" s="439">
        <v>2030</v>
      </c>
      <c r="L9" s="439">
        <v>2031</v>
      </c>
      <c r="M9" s="440">
        <v>2032</v>
      </c>
      <c r="N9" s="441" t="s">
        <v>29</v>
      </c>
    </row>
    <row r="10" spans="1:14" ht="15" customHeight="1" x14ac:dyDescent="0.25">
      <c r="B10" s="226" t="s">
        <v>552</v>
      </c>
      <c r="C10" s="431">
        <v>5.7</v>
      </c>
      <c r="D10" s="431">
        <v>5.7</v>
      </c>
      <c r="E10" s="431">
        <v>5.7</v>
      </c>
      <c r="F10" s="431">
        <v>5.7</v>
      </c>
      <c r="G10" s="431">
        <v>5.8</v>
      </c>
      <c r="H10" s="431">
        <v>5.9</v>
      </c>
      <c r="I10" s="431">
        <v>6.1</v>
      </c>
      <c r="J10" s="431">
        <v>6.2</v>
      </c>
      <c r="K10" s="431">
        <v>6.3</v>
      </c>
      <c r="L10" s="431">
        <v>6.4</v>
      </c>
      <c r="M10" s="432">
        <v>6.5</v>
      </c>
      <c r="N10" s="435" t="s">
        <v>367</v>
      </c>
    </row>
    <row r="11" spans="1:14" ht="15" customHeight="1" x14ac:dyDescent="0.25">
      <c r="B11" s="227" t="s">
        <v>553</v>
      </c>
      <c r="C11" s="393">
        <v>1.9</v>
      </c>
      <c r="D11" s="393">
        <v>2</v>
      </c>
      <c r="E11" s="393">
        <v>2</v>
      </c>
      <c r="F11" s="393">
        <v>2</v>
      </c>
      <c r="G11" s="393">
        <v>2</v>
      </c>
      <c r="H11" s="393">
        <v>2.1</v>
      </c>
      <c r="I11" s="393">
        <v>2.1</v>
      </c>
      <c r="J11" s="393">
        <v>2.1</v>
      </c>
      <c r="K11" s="393">
        <v>2.2000000000000002</v>
      </c>
      <c r="L11" s="393">
        <v>2.2000000000000002</v>
      </c>
      <c r="M11" s="394">
        <v>2.1</v>
      </c>
      <c r="N11" s="436" t="s">
        <v>367</v>
      </c>
    </row>
    <row r="12" spans="1:14" s="170" customFormat="1" ht="15" customHeight="1" x14ac:dyDescent="0.25">
      <c r="B12" s="227" t="s">
        <v>554</v>
      </c>
      <c r="C12" s="393">
        <v>9.6999999999999993</v>
      </c>
      <c r="D12" s="393">
        <v>9.9</v>
      </c>
      <c r="E12" s="393">
        <v>10.1</v>
      </c>
      <c r="F12" s="393">
        <v>10.3</v>
      </c>
      <c r="G12" s="393">
        <v>10.5</v>
      </c>
      <c r="H12" s="393">
        <v>10.6</v>
      </c>
      <c r="I12" s="393">
        <v>10.8</v>
      </c>
      <c r="J12" s="393">
        <v>10.9</v>
      </c>
      <c r="K12" s="393">
        <v>11.1</v>
      </c>
      <c r="L12" s="393">
        <v>11.2</v>
      </c>
      <c r="M12" s="394">
        <v>11.3</v>
      </c>
      <c r="N12" s="436" t="s">
        <v>367</v>
      </c>
    </row>
    <row r="13" spans="1:14" ht="15" customHeight="1" thickBot="1" x14ac:dyDescent="0.3">
      <c r="B13" s="59" t="s">
        <v>555</v>
      </c>
      <c r="C13" s="433">
        <v>24.535611414728681</v>
      </c>
      <c r="D13" s="433">
        <v>26.443740943152456</v>
      </c>
      <c r="E13" s="433">
        <v>28.35187047157623</v>
      </c>
      <c r="F13" s="433">
        <v>30.26</v>
      </c>
      <c r="G13" s="433">
        <v>31.328000000000003</v>
      </c>
      <c r="H13" s="433">
        <v>32.396000000000001</v>
      </c>
      <c r="I13" s="433">
        <v>33.463999999999999</v>
      </c>
      <c r="J13" s="433">
        <v>34.531999999999996</v>
      </c>
      <c r="K13" s="433">
        <v>35.6</v>
      </c>
      <c r="L13" s="433">
        <v>36.668000000000006</v>
      </c>
      <c r="M13" s="434">
        <v>37.735999999999997</v>
      </c>
      <c r="N13" s="437" t="s">
        <v>367</v>
      </c>
    </row>
    <row r="14" spans="1:14" ht="15" customHeight="1" x14ac:dyDescent="0.25">
      <c r="B14" s="2"/>
      <c r="C14" s="27"/>
      <c r="G14" s="203"/>
      <c r="H14" s="203"/>
      <c r="I14" s="203"/>
      <c r="J14" s="203"/>
      <c r="K14" s="203"/>
      <c r="L14" s="203"/>
      <c r="M14" s="203"/>
    </row>
    <row r="15" spans="1:14" ht="15" customHeight="1" x14ac:dyDescent="0.25"/>
    <row r="16" spans="1:14"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75" customHeight="1" x14ac:dyDescent="0.25"/>
  </sheetData>
  <hyperlinks>
    <hyperlink ref="B7" r:id="rId1"/>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2:J67"/>
  <sheetViews>
    <sheetView showGridLines="0" zoomScale="90" zoomScaleNormal="90" workbookViewId="0"/>
  </sheetViews>
  <sheetFormatPr defaultRowHeight="15" x14ac:dyDescent="0.25"/>
  <cols>
    <col min="1" max="1" width="2.85546875" customWidth="1"/>
    <col min="2" max="2" width="48.28515625" customWidth="1"/>
    <col min="3" max="3" width="27.5703125" style="18" customWidth="1"/>
    <col min="4" max="4" width="32" style="18" customWidth="1"/>
    <col min="5" max="5" width="33.85546875" style="18" customWidth="1"/>
    <col min="6" max="6" width="25.7109375" customWidth="1"/>
    <col min="7" max="7" width="22.42578125" customWidth="1"/>
  </cols>
  <sheetData>
    <row r="2" spans="2:10" ht="24" thickBot="1" x14ac:dyDescent="0.4">
      <c r="B2" s="3" t="s">
        <v>464</v>
      </c>
    </row>
    <row r="4" spans="2:10" ht="15" customHeight="1" x14ac:dyDescent="0.25">
      <c r="B4" s="22" t="s">
        <v>497</v>
      </c>
      <c r="C4" s="37"/>
      <c r="D4" s="37"/>
      <c r="E4" s="37"/>
    </row>
    <row r="5" spans="2:10" ht="15" customHeight="1" x14ac:dyDescent="0.25">
      <c r="B5" s="22" t="s">
        <v>576</v>
      </c>
    </row>
    <row r="6" spans="2:10" s="170" customFormat="1" ht="15" customHeight="1" x14ac:dyDescent="0.25">
      <c r="B6" s="22" t="s">
        <v>577</v>
      </c>
      <c r="C6" s="18"/>
      <c r="D6" s="18"/>
      <c r="E6" s="18"/>
    </row>
    <row r="7" spans="2:10" s="170" customFormat="1" ht="15" customHeight="1" x14ac:dyDescent="0.25">
      <c r="B7" s="22" t="s">
        <v>561</v>
      </c>
      <c r="C7" s="18"/>
      <c r="D7" s="18"/>
      <c r="E7" s="18"/>
    </row>
    <row r="8" spans="2:10" s="170" customFormat="1" ht="15" customHeight="1" x14ac:dyDescent="0.25">
      <c r="B8" s="22"/>
      <c r="C8" s="18"/>
      <c r="D8" s="18"/>
      <c r="E8" s="18"/>
    </row>
    <row r="9" spans="2:10" s="170" customFormat="1" ht="15" customHeight="1" thickBot="1" x14ac:dyDescent="0.3">
      <c r="C9" s="18"/>
      <c r="D9" s="18"/>
      <c r="E9" s="18"/>
    </row>
    <row r="10" spans="2:10" ht="30.75" customHeight="1" x14ac:dyDescent="0.25">
      <c r="B10" s="599" t="s">
        <v>590</v>
      </c>
      <c r="C10" s="600"/>
      <c r="D10" s="603" t="s">
        <v>342</v>
      </c>
      <c r="E10" s="586" t="s">
        <v>558</v>
      </c>
      <c r="F10" s="586" t="s">
        <v>343</v>
      </c>
      <c r="G10" s="605" t="s">
        <v>344</v>
      </c>
      <c r="I10" s="170"/>
      <c r="J10" s="170"/>
    </row>
    <row r="11" spans="2:10" ht="36.75" customHeight="1" thickBot="1" x14ac:dyDescent="0.3">
      <c r="B11" s="601"/>
      <c r="C11" s="602"/>
      <c r="D11" s="604"/>
      <c r="E11" s="587"/>
      <c r="F11" s="587"/>
      <c r="G11" s="606"/>
    </row>
    <row r="12" spans="2:10" ht="15" customHeight="1" x14ac:dyDescent="0.25">
      <c r="B12" s="607" t="s">
        <v>556</v>
      </c>
      <c r="C12" s="205" t="s">
        <v>33</v>
      </c>
      <c r="D12" s="610" t="s">
        <v>500</v>
      </c>
      <c r="E12" s="535" t="s">
        <v>30</v>
      </c>
      <c r="F12" s="206">
        <v>30</v>
      </c>
      <c r="G12" s="219" t="s">
        <v>30</v>
      </c>
      <c r="H12" s="22" t="s">
        <v>578</v>
      </c>
    </row>
    <row r="13" spans="2:10" ht="15" customHeight="1" x14ac:dyDescent="0.25">
      <c r="B13" s="608"/>
      <c r="C13" s="208" t="s">
        <v>103</v>
      </c>
      <c r="D13" s="611"/>
      <c r="E13" s="535" t="s">
        <v>30</v>
      </c>
      <c r="F13" s="206">
        <v>20</v>
      </c>
      <c r="G13" s="535" t="s">
        <v>30</v>
      </c>
      <c r="H13" s="22" t="s">
        <v>578</v>
      </c>
    </row>
    <row r="14" spans="2:10" ht="15" customHeight="1" x14ac:dyDescent="0.25">
      <c r="B14" s="608"/>
      <c r="C14" s="208" t="s">
        <v>2</v>
      </c>
      <c r="D14" s="536" t="s">
        <v>498</v>
      </c>
      <c r="E14" s="535" t="s">
        <v>30</v>
      </c>
      <c r="F14" s="206">
        <v>60</v>
      </c>
      <c r="G14" s="535" t="s">
        <v>30</v>
      </c>
      <c r="H14" s="22" t="s">
        <v>584</v>
      </c>
    </row>
    <row r="15" spans="2:10" ht="15" customHeight="1" x14ac:dyDescent="0.25">
      <c r="B15" s="608"/>
      <c r="C15" s="208" t="s">
        <v>346</v>
      </c>
      <c r="D15" s="536" t="s">
        <v>498</v>
      </c>
      <c r="E15" s="535" t="s">
        <v>30</v>
      </c>
      <c r="F15" s="206">
        <v>30</v>
      </c>
      <c r="G15" s="535" t="s">
        <v>30</v>
      </c>
      <c r="H15" s="22" t="s">
        <v>578</v>
      </c>
    </row>
    <row r="16" spans="2:10" ht="15" customHeight="1" x14ac:dyDescent="0.25">
      <c r="B16" s="608"/>
      <c r="C16" s="208" t="s">
        <v>114</v>
      </c>
      <c r="D16" s="536" t="s">
        <v>499</v>
      </c>
      <c r="E16" s="535" t="s">
        <v>30</v>
      </c>
      <c r="F16" s="206">
        <v>10</v>
      </c>
      <c r="G16" s="535" t="s">
        <v>30</v>
      </c>
      <c r="H16" s="22" t="s">
        <v>580</v>
      </c>
    </row>
    <row r="17" spans="2:10" ht="15" customHeight="1" thickBot="1" x14ac:dyDescent="0.3">
      <c r="B17" s="609"/>
      <c r="C17" s="210" t="s">
        <v>108</v>
      </c>
      <c r="D17" s="537" t="s">
        <v>498</v>
      </c>
      <c r="E17" s="220" t="s">
        <v>30</v>
      </c>
      <c r="F17" s="211">
        <v>30</v>
      </c>
      <c r="G17" s="220" t="s">
        <v>30</v>
      </c>
      <c r="H17" s="22" t="s">
        <v>578</v>
      </c>
    </row>
    <row r="18" spans="2:10" ht="15" customHeight="1" thickBot="1" x14ac:dyDescent="0.3">
      <c r="B18" s="213"/>
      <c r="C18" s="214"/>
      <c r="D18" s="538"/>
      <c r="E18" s="535"/>
      <c r="F18" s="206"/>
      <c r="G18" s="219"/>
      <c r="H18" s="22"/>
    </row>
    <row r="19" spans="2:10" ht="15" customHeight="1" x14ac:dyDescent="0.25">
      <c r="B19" s="607" t="s">
        <v>557</v>
      </c>
      <c r="C19" s="205" t="s">
        <v>33</v>
      </c>
      <c r="D19" s="610" t="s">
        <v>501</v>
      </c>
      <c r="E19" s="219">
        <v>100</v>
      </c>
      <c r="F19" s="218">
        <v>30</v>
      </c>
      <c r="G19" s="219">
        <v>15</v>
      </c>
      <c r="H19" s="22" t="s">
        <v>583</v>
      </c>
    </row>
    <row r="20" spans="2:10" ht="15" customHeight="1" thickBot="1" x14ac:dyDescent="0.3">
      <c r="B20" s="609"/>
      <c r="C20" s="210" t="s">
        <v>103</v>
      </c>
      <c r="D20" s="612"/>
      <c r="E20" s="220">
        <v>80</v>
      </c>
      <c r="F20" s="211">
        <v>40</v>
      </c>
      <c r="G20" s="220">
        <v>15</v>
      </c>
      <c r="H20" s="22" t="s">
        <v>543</v>
      </c>
    </row>
    <row r="21" spans="2:10" ht="15" customHeight="1" thickBot="1" x14ac:dyDescent="0.3">
      <c r="B21" s="213"/>
      <c r="C21" s="214"/>
      <c r="D21" s="538"/>
      <c r="E21" s="535"/>
      <c r="F21" s="206"/>
      <c r="G21" s="535"/>
      <c r="H21" s="22"/>
    </row>
    <row r="22" spans="2:10" ht="15" customHeight="1" x14ac:dyDescent="0.25">
      <c r="B22" s="593" t="s">
        <v>347</v>
      </c>
      <c r="C22" s="205" t="s">
        <v>348</v>
      </c>
      <c r="D22" s="539" t="s">
        <v>349</v>
      </c>
      <c r="E22" s="219">
        <v>300</v>
      </c>
      <c r="F22" s="218">
        <v>15</v>
      </c>
      <c r="G22" s="219">
        <v>15</v>
      </c>
      <c r="H22" s="22" t="s">
        <v>584</v>
      </c>
    </row>
    <row r="23" spans="2:10" ht="15" customHeight="1" thickBot="1" x14ac:dyDescent="0.3">
      <c r="B23" s="594"/>
      <c r="C23" s="208" t="s">
        <v>350</v>
      </c>
      <c r="D23" s="536" t="s">
        <v>349</v>
      </c>
      <c r="E23" s="220">
        <v>400</v>
      </c>
      <c r="F23" s="206">
        <v>15</v>
      </c>
      <c r="G23" s="220">
        <v>15</v>
      </c>
      <c r="H23" s="22" t="s">
        <v>584</v>
      </c>
    </row>
    <row r="24" spans="2:10" ht="15" customHeight="1" x14ac:dyDescent="0.25">
      <c r="B24" s="594"/>
      <c r="C24" s="596" t="s">
        <v>33</v>
      </c>
      <c r="D24" s="539" t="s">
        <v>351</v>
      </c>
      <c r="E24" s="219">
        <v>600</v>
      </c>
      <c r="F24" s="218">
        <v>25</v>
      </c>
      <c r="G24" s="219">
        <v>20</v>
      </c>
      <c r="H24" s="22" t="s">
        <v>579</v>
      </c>
    </row>
    <row r="25" spans="2:10" ht="15" customHeight="1" x14ac:dyDescent="0.25">
      <c r="B25" s="594"/>
      <c r="C25" s="597"/>
      <c r="D25" s="536" t="s">
        <v>352</v>
      </c>
      <c r="E25" s="535">
        <v>750</v>
      </c>
      <c r="F25" s="206">
        <v>30</v>
      </c>
      <c r="G25" s="535">
        <v>20</v>
      </c>
      <c r="H25" s="22" t="s">
        <v>579</v>
      </c>
    </row>
    <row r="26" spans="2:10" ht="15" customHeight="1" thickBot="1" x14ac:dyDescent="0.3">
      <c r="B26" s="594"/>
      <c r="C26" s="598"/>
      <c r="D26" s="537" t="s">
        <v>353</v>
      </c>
      <c r="E26" s="220">
        <v>850</v>
      </c>
      <c r="F26" s="206">
        <v>30</v>
      </c>
      <c r="G26" s="220">
        <v>20</v>
      </c>
      <c r="H26" s="22" t="s">
        <v>579</v>
      </c>
    </row>
    <row r="27" spans="2:10" ht="15" customHeight="1" x14ac:dyDescent="0.25">
      <c r="B27" s="594"/>
      <c r="C27" s="596" t="s">
        <v>103</v>
      </c>
      <c r="D27" s="539" t="s">
        <v>354</v>
      </c>
      <c r="E27" s="219">
        <v>400</v>
      </c>
      <c r="F27" s="218">
        <v>20</v>
      </c>
      <c r="G27" s="219">
        <v>20</v>
      </c>
      <c r="H27" s="22" t="s">
        <v>579</v>
      </c>
    </row>
    <row r="28" spans="2:10" ht="15" customHeight="1" thickBot="1" x14ac:dyDescent="0.3">
      <c r="B28" s="594"/>
      <c r="C28" s="598"/>
      <c r="D28" s="537" t="s">
        <v>355</v>
      </c>
      <c r="E28" s="220">
        <v>500</v>
      </c>
      <c r="F28" s="211">
        <v>20</v>
      </c>
      <c r="G28" s="220">
        <v>20</v>
      </c>
      <c r="H28" s="22" t="s">
        <v>579</v>
      </c>
    </row>
    <row r="29" spans="2:10" ht="15" customHeight="1" thickBot="1" x14ac:dyDescent="0.3">
      <c r="B29" s="594"/>
      <c r="C29" s="208" t="s">
        <v>2</v>
      </c>
      <c r="D29" s="536" t="s">
        <v>349</v>
      </c>
      <c r="E29" s="222">
        <v>800</v>
      </c>
      <c r="F29" s="206">
        <v>60</v>
      </c>
      <c r="G29" s="222">
        <v>20</v>
      </c>
      <c r="H29" s="22" t="s">
        <v>584</v>
      </c>
    </row>
    <row r="30" spans="2:10" ht="15" customHeight="1" x14ac:dyDescent="0.25">
      <c r="B30" s="594"/>
      <c r="C30" s="596" t="s">
        <v>587</v>
      </c>
      <c r="D30" s="539" t="s">
        <v>356</v>
      </c>
      <c r="E30" s="583" t="s">
        <v>559</v>
      </c>
      <c r="F30" s="218">
        <v>20</v>
      </c>
      <c r="G30" s="219" t="s">
        <v>30</v>
      </c>
      <c r="H30" s="22" t="s">
        <v>580</v>
      </c>
      <c r="J30" s="472"/>
    </row>
    <row r="31" spans="2:10" ht="15" customHeight="1" x14ac:dyDescent="0.25">
      <c r="B31" s="594"/>
      <c r="C31" s="597"/>
      <c r="D31" s="536" t="s">
        <v>357</v>
      </c>
      <c r="E31" s="584"/>
      <c r="F31" s="206">
        <v>40</v>
      </c>
      <c r="G31" s="535" t="s">
        <v>30</v>
      </c>
      <c r="H31" s="22" t="s">
        <v>580</v>
      </c>
    </row>
    <row r="32" spans="2:10" ht="15" customHeight="1" x14ac:dyDescent="0.25">
      <c r="B32" s="594"/>
      <c r="C32" s="597"/>
      <c r="D32" s="536" t="s">
        <v>358</v>
      </c>
      <c r="E32" s="584"/>
      <c r="F32" s="206">
        <v>60</v>
      </c>
      <c r="G32" s="535" t="s">
        <v>30</v>
      </c>
      <c r="H32" s="22" t="s">
        <v>580</v>
      </c>
    </row>
    <row r="33" spans="2:8" ht="15" customHeight="1" thickBot="1" x14ac:dyDescent="0.3">
      <c r="B33" s="594"/>
      <c r="C33" s="598"/>
      <c r="D33" s="537" t="s">
        <v>359</v>
      </c>
      <c r="E33" s="585"/>
      <c r="F33" s="206">
        <v>80</v>
      </c>
      <c r="G33" s="220" t="s">
        <v>30</v>
      </c>
      <c r="H33" s="22" t="s">
        <v>580</v>
      </c>
    </row>
    <row r="34" spans="2:8" ht="15" customHeight="1" x14ac:dyDescent="0.25">
      <c r="B34" s="594"/>
      <c r="C34" s="596" t="s">
        <v>360</v>
      </c>
      <c r="D34" s="539" t="s">
        <v>504</v>
      </c>
      <c r="E34" s="219">
        <v>100</v>
      </c>
      <c r="F34" s="218">
        <v>10</v>
      </c>
      <c r="G34" s="219">
        <v>10</v>
      </c>
      <c r="H34" s="22" t="s">
        <v>584</v>
      </c>
    </row>
    <row r="35" spans="2:8" ht="15" customHeight="1" thickBot="1" x14ac:dyDescent="0.3">
      <c r="B35" s="594"/>
      <c r="C35" s="598"/>
      <c r="D35" s="537" t="s">
        <v>361</v>
      </c>
      <c r="E35" s="220">
        <v>130</v>
      </c>
      <c r="F35" s="211">
        <v>10</v>
      </c>
      <c r="G35" s="220">
        <v>10</v>
      </c>
      <c r="H35" s="22" t="s">
        <v>584</v>
      </c>
    </row>
    <row r="36" spans="2:8" ht="15" customHeight="1" thickBot="1" x14ac:dyDescent="0.3">
      <c r="B36" s="595"/>
      <c r="C36" s="210" t="s">
        <v>362</v>
      </c>
      <c r="D36" s="537" t="s">
        <v>363</v>
      </c>
      <c r="E36" s="222">
        <v>900</v>
      </c>
      <c r="F36" s="221">
        <v>30</v>
      </c>
      <c r="G36" s="222">
        <v>25</v>
      </c>
      <c r="H36" s="22" t="s">
        <v>581</v>
      </c>
    </row>
    <row r="37" spans="2:8" ht="15" customHeight="1" x14ac:dyDescent="0.25">
      <c r="B37" s="156"/>
      <c r="C37" s="156"/>
      <c r="D37" s="215"/>
      <c r="E37" s="223"/>
      <c r="F37" s="223"/>
      <c r="G37" s="215"/>
      <c r="H37" s="22"/>
    </row>
    <row r="38" spans="2:8" ht="15" customHeight="1" thickBot="1" x14ac:dyDescent="0.3">
      <c r="B38" s="156"/>
      <c r="C38" s="156"/>
      <c r="D38" s="156"/>
      <c r="E38" s="157"/>
      <c r="F38" s="157"/>
      <c r="G38" s="156"/>
      <c r="H38" s="22"/>
    </row>
    <row r="39" spans="2:8" ht="15" customHeight="1" thickBot="1" x14ac:dyDescent="0.3">
      <c r="B39" s="588" t="s">
        <v>364</v>
      </c>
      <c r="C39" s="589"/>
      <c r="D39" s="156"/>
      <c r="E39" s="157"/>
      <c r="F39" s="157"/>
      <c r="G39" s="156"/>
      <c r="H39" s="22"/>
    </row>
    <row r="40" spans="2:8" ht="15" customHeight="1" thickBot="1" x14ac:dyDescent="0.3">
      <c r="B40" s="156"/>
      <c r="C40" s="156"/>
      <c r="D40" s="156"/>
      <c r="E40" s="157"/>
      <c r="F40" s="157"/>
      <c r="G40" s="156"/>
      <c r="H40" s="22"/>
    </row>
    <row r="41" spans="2:8" ht="15" customHeight="1" x14ac:dyDescent="0.25">
      <c r="B41" s="590" t="s">
        <v>365</v>
      </c>
      <c r="C41" s="224" t="s">
        <v>6</v>
      </c>
      <c r="D41" s="540" t="s">
        <v>347</v>
      </c>
      <c r="E41" s="543">
        <v>1000</v>
      </c>
      <c r="F41" s="546">
        <v>50</v>
      </c>
      <c r="G41" s="207">
        <v>15</v>
      </c>
      <c r="H41" s="22" t="s">
        <v>537</v>
      </c>
    </row>
    <row r="42" spans="2:8" ht="15" customHeight="1" thickBot="1" x14ac:dyDescent="0.3">
      <c r="B42" s="591"/>
      <c r="C42" s="225" t="s">
        <v>7</v>
      </c>
      <c r="D42" s="541" t="s">
        <v>366</v>
      </c>
      <c r="E42" s="544">
        <v>2300</v>
      </c>
      <c r="F42" s="544">
        <v>80</v>
      </c>
      <c r="G42" s="209">
        <v>15</v>
      </c>
      <c r="H42" s="22" t="s">
        <v>537</v>
      </c>
    </row>
    <row r="43" spans="2:8" ht="15" customHeight="1" x14ac:dyDescent="0.25">
      <c r="B43" s="591"/>
      <c r="C43" s="224" t="s">
        <v>339</v>
      </c>
      <c r="D43" s="541" t="s">
        <v>347</v>
      </c>
      <c r="E43" s="544">
        <v>600</v>
      </c>
      <c r="F43" s="544">
        <v>25</v>
      </c>
      <c r="G43" s="209">
        <v>15</v>
      </c>
      <c r="H43" s="22" t="s">
        <v>537</v>
      </c>
    </row>
    <row r="44" spans="2:8" ht="15" customHeight="1" thickBot="1" x14ac:dyDescent="0.3">
      <c r="B44" s="592"/>
      <c r="C44" s="225" t="s">
        <v>199</v>
      </c>
      <c r="D44" s="542" t="s">
        <v>347</v>
      </c>
      <c r="E44" s="545">
        <v>2000</v>
      </c>
      <c r="F44" s="545">
        <v>80</v>
      </c>
      <c r="G44" s="212">
        <v>20</v>
      </c>
      <c r="H44" s="22" t="s">
        <v>537</v>
      </c>
    </row>
    <row r="45" spans="2:8" ht="15" customHeight="1" x14ac:dyDescent="0.25">
      <c r="F45" s="43"/>
    </row>
    <row r="46" spans="2:8" ht="15" customHeight="1" x14ac:dyDescent="0.25">
      <c r="F46" s="43"/>
    </row>
    <row r="47" spans="2:8" ht="15" customHeight="1" x14ac:dyDescent="0.25"/>
    <row r="48" spans="2:8" ht="15" customHeight="1" x14ac:dyDescent="0.25">
      <c r="B48" s="18"/>
    </row>
    <row r="49" spans="2:2" ht="15" customHeight="1" x14ac:dyDescent="0.25">
      <c r="B49" s="171"/>
    </row>
    <row r="50" spans="2:2" ht="15" customHeight="1" x14ac:dyDescent="0.25">
      <c r="B50" s="171"/>
    </row>
    <row r="51" spans="2:2" ht="15" customHeight="1" x14ac:dyDescent="0.25">
      <c r="B51" s="18"/>
    </row>
    <row r="52" spans="2:2" ht="15" customHeight="1" x14ac:dyDescent="0.25">
      <c r="B52" s="512" t="s">
        <v>560</v>
      </c>
    </row>
    <row r="53" spans="2:2" ht="15" customHeight="1" x14ac:dyDescent="0.25">
      <c r="B53" s="63" t="s">
        <v>502</v>
      </c>
    </row>
    <row r="54" spans="2:2" ht="15" customHeight="1" x14ac:dyDescent="0.25">
      <c r="B54" s="63" t="s">
        <v>503</v>
      </c>
    </row>
    <row r="55" spans="2:2" ht="15.75" customHeight="1" x14ac:dyDescent="0.25"/>
    <row r="57" spans="2:2" x14ac:dyDescent="0.25">
      <c r="B57" s="379" t="s">
        <v>588</v>
      </c>
    </row>
    <row r="58" spans="2:2" x14ac:dyDescent="0.25">
      <c r="B58" s="171" t="s">
        <v>538</v>
      </c>
    </row>
    <row r="59" spans="2:2" x14ac:dyDescent="0.25">
      <c r="B59" s="22" t="s">
        <v>570</v>
      </c>
    </row>
    <row r="60" spans="2:2" x14ac:dyDescent="0.25">
      <c r="B60" s="22" t="s">
        <v>571</v>
      </c>
    </row>
    <row r="61" spans="2:2" x14ac:dyDescent="0.25">
      <c r="B61" s="171" t="s">
        <v>572</v>
      </c>
    </row>
    <row r="62" spans="2:2" x14ac:dyDescent="0.25">
      <c r="B62" s="171" t="s">
        <v>573</v>
      </c>
    </row>
    <row r="63" spans="2:2" x14ac:dyDescent="0.25">
      <c r="B63" s="171" t="s">
        <v>574</v>
      </c>
    </row>
    <row r="64" spans="2:2" x14ac:dyDescent="0.25">
      <c r="B64" s="171" t="s">
        <v>575</v>
      </c>
    </row>
    <row r="65" spans="2:2" x14ac:dyDescent="0.25">
      <c r="B65" s="171" t="s">
        <v>582</v>
      </c>
    </row>
    <row r="66" spans="2:2" x14ac:dyDescent="0.25">
      <c r="B66" t="s">
        <v>585</v>
      </c>
    </row>
    <row r="67" spans="2:2" x14ac:dyDescent="0.25">
      <c r="B67" s="171" t="s">
        <v>586</v>
      </c>
    </row>
  </sheetData>
  <mergeCells count="17">
    <mergeCell ref="G10:G11"/>
    <mergeCell ref="B12:B17"/>
    <mergeCell ref="D12:D13"/>
    <mergeCell ref="B19:B20"/>
    <mergeCell ref="D19:D20"/>
    <mergeCell ref="E30:E33"/>
    <mergeCell ref="E10:E11"/>
    <mergeCell ref="F10:F11"/>
    <mergeCell ref="B39:C39"/>
    <mergeCell ref="B41:B44"/>
    <mergeCell ref="B22:B36"/>
    <mergeCell ref="C24:C26"/>
    <mergeCell ref="C27:C28"/>
    <mergeCell ref="C30:C33"/>
    <mergeCell ref="C34:C35"/>
    <mergeCell ref="B10:C11"/>
    <mergeCell ref="D10:D11"/>
  </mergeCells>
  <hyperlinks>
    <hyperlink ref="B53" r:id="rId1"/>
    <hyperlink ref="B54" r:id="rId2"/>
    <hyperlink ref="B58" r:id="rId3"/>
    <hyperlink ref="B61" r:id="rId4"/>
    <hyperlink ref="B62" r:id="rId5"/>
    <hyperlink ref="B63" r:id="rId6"/>
    <hyperlink ref="B64" r:id="rId7"/>
    <hyperlink ref="B65" r:id="rId8"/>
    <hyperlink ref="B67" r:id="rId9"/>
  </hyperlinks>
  <pageMargins left="0.7" right="0.7" top="0.75" bottom="0.75" header="0.3" footer="0.3"/>
  <pageSetup paperSize="9" orientation="portrait" r:id="rId1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2:J31"/>
  <sheetViews>
    <sheetView showGridLines="0" zoomScale="80" zoomScaleNormal="80" workbookViewId="0"/>
  </sheetViews>
  <sheetFormatPr defaultRowHeight="15" x14ac:dyDescent="0.25"/>
  <cols>
    <col min="1" max="1" width="2.85546875" customWidth="1"/>
    <col min="2" max="2" width="12.140625" customWidth="1"/>
    <col min="3" max="3" width="30.7109375" style="2" customWidth="1"/>
    <col min="4" max="5" width="30.7109375" customWidth="1"/>
    <col min="6" max="6" width="21.5703125" customWidth="1"/>
    <col min="7" max="7" width="16.42578125" customWidth="1"/>
    <col min="8" max="8" width="55.140625" bestFit="1" customWidth="1"/>
    <col min="9" max="9" width="29.140625" bestFit="1" customWidth="1"/>
    <col min="10" max="10" width="22.28515625" bestFit="1" customWidth="1"/>
    <col min="11" max="11" width="29.7109375" customWidth="1"/>
    <col min="12" max="12" width="24.140625" bestFit="1" customWidth="1"/>
    <col min="13" max="13" width="42" bestFit="1" customWidth="1"/>
    <col min="14" max="14" width="43.28515625" bestFit="1" customWidth="1"/>
    <col min="15" max="15" width="23.28515625" bestFit="1" customWidth="1"/>
    <col min="16" max="16" width="68.7109375" bestFit="1" customWidth="1"/>
    <col min="17" max="22" width="48.7109375" customWidth="1"/>
    <col min="23" max="23" width="73" customWidth="1"/>
    <col min="24" max="24" width="48.28515625" customWidth="1"/>
    <col min="25" max="25" width="255.7109375" bestFit="1" customWidth="1"/>
  </cols>
  <sheetData>
    <row r="2" spans="2:10" ht="24" thickBot="1" x14ac:dyDescent="0.4">
      <c r="B2" s="3" t="s">
        <v>520</v>
      </c>
      <c r="C2" s="28"/>
      <c r="D2" s="9"/>
      <c r="F2" s="170"/>
    </row>
    <row r="3" spans="2:10" x14ac:dyDescent="0.25">
      <c r="F3" s="170"/>
    </row>
    <row r="4" spans="2:10" s="170" customFormat="1" x14ac:dyDescent="0.25">
      <c r="C4" s="172"/>
    </row>
    <row r="5" spans="2:10" s="170" customFormat="1" ht="19.5" thickBot="1" x14ac:dyDescent="0.35">
      <c r="B5" s="420" t="s">
        <v>465</v>
      </c>
      <c r="C5" s="28"/>
    </row>
    <row r="6" spans="2:10" s="170" customFormat="1" x14ac:dyDescent="0.25">
      <c r="C6" s="172"/>
    </row>
    <row r="7" spans="2:10" s="170" customFormat="1" x14ac:dyDescent="0.25">
      <c r="C7" s="172"/>
    </row>
    <row r="8" spans="2:10" s="170" customFormat="1" ht="14.45" customHeight="1" x14ac:dyDescent="0.25">
      <c r="B8" s="613" t="s">
        <v>376</v>
      </c>
      <c r="C8" s="613"/>
      <c r="D8" s="613"/>
      <c r="E8" s="613"/>
      <c r="F8" s="613"/>
    </row>
    <row r="9" spans="2:10" s="170" customFormat="1" x14ac:dyDescent="0.25">
      <c r="B9" s="613"/>
      <c r="C9" s="613"/>
      <c r="D9" s="613"/>
      <c r="E9" s="613"/>
      <c r="F9" s="613"/>
    </row>
    <row r="10" spans="2:10" s="170" customFormat="1" x14ac:dyDescent="0.25">
      <c r="B10" s="22" t="s">
        <v>377</v>
      </c>
      <c r="C10" s="245"/>
      <c r="D10" s="22"/>
      <c r="E10" s="22"/>
      <c r="F10" s="22"/>
    </row>
    <row r="11" spans="2:10" s="170" customFormat="1" x14ac:dyDescent="0.25">
      <c r="B11" s="22" t="s">
        <v>375</v>
      </c>
      <c r="C11" s="172"/>
    </row>
    <row r="12" spans="2:10" s="170" customFormat="1" x14ac:dyDescent="0.25">
      <c r="C12" s="172"/>
    </row>
    <row r="13" spans="2:10" ht="15.75" thickBot="1" x14ac:dyDescent="0.3">
      <c r="E13" s="170"/>
      <c r="F13" s="66"/>
      <c r="G13" s="66"/>
      <c r="H13" s="66"/>
      <c r="I13" s="66"/>
    </row>
    <row r="14" spans="2:10" ht="45" x14ac:dyDescent="0.25">
      <c r="B14" s="263" t="s">
        <v>383</v>
      </c>
      <c r="C14" s="261" t="s">
        <v>31</v>
      </c>
      <c r="D14" s="261" t="s">
        <v>338</v>
      </c>
      <c r="E14" s="262" t="s">
        <v>535</v>
      </c>
      <c r="J14" s="2"/>
    </row>
    <row r="15" spans="2:10" x14ac:dyDescent="0.25">
      <c r="B15" s="64" t="s">
        <v>11</v>
      </c>
      <c r="C15" s="529">
        <v>1.7</v>
      </c>
      <c r="D15" s="530">
        <v>3.6999999999999998E-2</v>
      </c>
      <c r="E15" s="61" t="s">
        <v>544</v>
      </c>
      <c r="F15" s="170"/>
      <c r="I15" s="199"/>
      <c r="J15" s="199"/>
    </row>
    <row r="16" spans="2:10" x14ac:dyDescent="0.25">
      <c r="B16" s="64" t="s">
        <v>32</v>
      </c>
      <c r="C16" s="529">
        <v>6.5</v>
      </c>
      <c r="D16" s="530">
        <v>0.08</v>
      </c>
      <c r="E16" s="61" t="s">
        <v>545</v>
      </c>
      <c r="F16" s="170"/>
      <c r="G16" s="170"/>
      <c r="H16" s="170"/>
      <c r="I16" s="199"/>
      <c r="J16" s="199"/>
    </row>
    <row r="17" spans="2:10" x14ac:dyDescent="0.25">
      <c r="B17" s="64" t="s">
        <v>33</v>
      </c>
      <c r="C17" s="529">
        <v>5.5</v>
      </c>
      <c r="D17" s="530">
        <v>0.09</v>
      </c>
      <c r="E17" s="61" t="s">
        <v>546</v>
      </c>
      <c r="F17" s="170"/>
      <c r="G17" s="170"/>
      <c r="H17" s="170"/>
      <c r="I17" s="199"/>
      <c r="J17" s="199"/>
    </row>
    <row r="18" spans="2:10" x14ac:dyDescent="0.25">
      <c r="B18" s="64" t="s">
        <v>34</v>
      </c>
      <c r="C18" s="529">
        <v>4.2</v>
      </c>
      <c r="D18" s="530">
        <v>9.6000000000000002E-2</v>
      </c>
      <c r="E18" s="61" t="s">
        <v>546</v>
      </c>
      <c r="F18" s="170"/>
      <c r="G18" s="170"/>
      <c r="H18" s="170"/>
      <c r="I18" s="170"/>
      <c r="J18" s="199"/>
    </row>
    <row r="19" spans="2:10" x14ac:dyDescent="0.25">
      <c r="B19" s="64" t="s">
        <v>35</v>
      </c>
      <c r="C19" s="529">
        <v>2.1</v>
      </c>
      <c r="D19" s="530">
        <v>3.5999999999999997E-2</v>
      </c>
      <c r="E19" s="61" t="s">
        <v>547</v>
      </c>
      <c r="F19" s="170"/>
      <c r="G19" s="170"/>
      <c r="H19" s="170"/>
      <c r="I19" s="170"/>
      <c r="J19" s="199"/>
    </row>
    <row r="20" spans="2:10" x14ac:dyDescent="0.25">
      <c r="B20" s="64" t="s">
        <v>9</v>
      </c>
      <c r="C20" s="529">
        <v>1.6</v>
      </c>
      <c r="D20" s="530">
        <v>0.01</v>
      </c>
      <c r="E20" s="61" t="s">
        <v>548</v>
      </c>
      <c r="F20" s="170"/>
      <c r="G20" s="170"/>
      <c r="H20" s="170"/>
      <c r="I20" s="170"/>
      <c r="J20" s="199"/>
    </row>
    <row r="21" spans="2:10" x14ac:dyDescent="0.25">
      <c r="B21" s="64" t="s">
        <v>2</v>
      </c>
      <c r="C21" s="529">
        <v>3.9</v>
      </c>
      <c r="D21" s="530">
        <v>6.8000000000000005E-2</v>
      </c>
      <c r="E21" s="61" t="s">
        <v>549</v>
      </c>
      <c r="F21" s="170"/>
      <c r="G21" s="170"/>
      <c r="H21" s="170"/>
      <c r="I21" s="170"/>
      <c r="J21" s="199"/>
    </row>
    <row r="22" spans="2:10" x14ac:dyDescent="0.25">
      <c r="B22" s="64" t="s">
        <v>18</v>
      </c>
      <c r="C22" s="529">
        <v>2.4</v>
      </c>
      <c r="D22" s="530">
        <v>4.3999999999999997E-2</v>
      </c>
      <c r="E22" s="61" t="s">
        <v>550</v>
      </c>
      <c r="F22" s="170"/>
      <c r="G22" s="170"/>
      <c r="H22" s="170"/>
      <c r="I22" s="170"/>
      <c r="J22" s="199"/>
    </row>
    <row r="23" spans="2:10" ht="15.75" thickBot="1" x14ac:dyDescent="0.3">
      <c r="B23" s="65" t="s">
        <v>374</v>
      </c>
      <c r="C23" s="531">
        <v>2</v>
      </c>
      <c r="D23" s="532">
        <v>0.06</v>
      </c>
      <c r="E23" s="533" t="s">
        <v>551</v>
      </c>
      <c r="F23" s="170"/>
      <c r="H23" s="170"/>
      <c r="I23" s="199"/>
      <c r="J23" s="199"/>
    </row>
    <row r="24" spans="2:10" x14ac:dyDescent="0.25">
      <c r="B24" s="49"/>
      <c r="C24" s="50"/>
      <c r="D24" s="48"/>
      <c r="F24" s="196"/>
    </row>
    <row r="25" spans="2:10" x14ac:dyDescent="0.25">
      <c r="B25" s="197"/>
    </row>
    <row r="26" spans="2:10" ht="19.5" thickBot="1" x14ac:dyDescent="0.35">
      <c r="B26" s="420" t="s">
        <v>466</v>
      </c>
      <c r="C26" s="28"/>
    </row>
    <row r="27" spans="2:10" x14ac:dyDescent="0.25">
      <c r="B27" s="170"/>
    </row>
    <row r="28" spans="2:10" x14ac:dyDescent="0.25">
      <c r="B28" s="170" t="s">
        <v>384</v>
      </c>
    </row>
    <row r="29" spans="2:10" x14ac:dyDescent="0.25">
      <c r="B29" s="170" t="s">
        <v>534</v>
      </c>
    </row>
    <row r="30" spans="2:10" x14ac:dyDescent="0.25">
      <c r="B30" s="170"/>
    </row>
    <row r="31" spans="2:10" x14ac:dyDescent="0.25">
      <c r="B31" s="31"/>
    </row>
  </sheetData>
  <mergeCells count="1">
    <mergeCell ref="B8:F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SharedWithUsers xmlns="175b20b2-ea66-41ab-9c7f-b148519e27b2">
      <UserInfo>
        <DisplayName>Duquesne Alexandre</DisplayName>
        <AccountId>334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C1B9A90A7936744AC44D751ED178F28" ma:contentTypeVersion="4" ma:contentTypeDescription="Create a new document." ma:contentTypeScope="" ma:versionID="a5d2a38649ea2709ff267b4ddcd15719">
  <xsd:schema xmlns:xsd="http://www.w3.org/2001/XMLSchema" xmlns:xs="http://www.w3.org/2001/XMLSchema" xmlns:p="http://schemas.microsoft.com/office/2006/metadata/properties" xmlns:ns2="9eedd373-9f36-43f4-9065-2f480d59266d" xmlns:ns3="175b20b2-ea66-41ab-9c7f-b148519e27b2" targetNamespace="http://schemas.microsoft.com/office/2006/metadata/properties" ma:root="true" ma:fieldsID="7a70dc727c5e69d821175d51544692b6" ns2:_="" ns3:_="">
    <xsd:import namespace="9eedd373-9f36-43f4-9065-2f480d59266d"/>
    <xsd:import namespace="175b20b2-ea66-41ab-9c7f-b148519e27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dd373-9f36-43f4-9065-2f480d5926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75b20b2-ea66-41ab-9c7f-b148519e27b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BCEFAA-4622-4712-B98D-AEAD380B65B1}">
  <ds:schemaRefs>
    <ds:schemaRef ds:uri="http://schemas.microsoft.com/PowerBIAddIn"/>
  </ds:schemaRefs>
</ds:datastoreItem>
</file>

<file path=customXml/itemProps2.xml><?xml version="1.0" encoding="utf-8"?>
<ds:datastoreItem xmlns:ds="http://schemas.openxmlformats.org/officeDocument/2006/customXml" ds:itemID="{9B32291E-4473-4746-92B7-DFBEBFF7270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75b20b2-ea66-41ab-9c7f-b148519e27b2"/>
    <ds:schemaRef ds:uri="9eedd373-9f36-43f4-9065-2f480d59266d"/>
    <ds:schemaRef ds:uri="http://www.w3.org/XML/1998/namespace"/>
    <ds:schemaRef ds:uri="http://purl.org/dc/dcmitype/"/>
  </ds:schemaRefs>
</ds:datastoreItem>
</file>

<file path=customXml/itemProps3.xml><?xml version="1.0" encoding="utf-8"?>
<ds:datastoreItem xmlns:ds="http://schemas.openxmlformats.org/officeDocument/2006/customXml" ds:itemID="{0AB4846D-6CEF-4C97-B373-1FADBE267561}">
  <ds:schemaRefs>
    <ds:schemaRef ds:uri="http://schemas.microsoft.com/sharepoint/v3/contenttype/forms"/>
  </ds:schemaRefs>
</ds:datastoreItem>
</file>

<file path=customXml/itemProps4.xml><?xml version="1.0" encoding="utf-8"?>
<ds:datastoreItem xmlns:ds="http://schemas.openxmlformats.org/officeDocument/2006/customXml" ds:itemID="{89D2652B-A4A3-4B3A-853C-AFC8C7D292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edd373-9f36-43f4-9065-2f480d59266d"/>
    <ds:schemaRef ds:uri="175b20b2-ea66-41ab-9c7f-b148519e27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1.1. Ind. mod. thermal prod. </vt:lpstr>
      <vt:lpstr>1.2. Renewable and non-CIPU</vt:lpstr>
      <vt:lpstr>1.3. Storage</vt:lpstr>
      <vt:lpstr>2.1. Tot. elec. demand</vt:lpstr>
      <vt:lpstr>2.2. Demand Side Response</vt:lpstr>
      <vt:lpstr>3.1. Fuel and CO2 prices</vt:lpstr>
      <vt:lpstr>3.2. Investment costs</vt:lpstr>
      <vt:lpstr>3.3. Outages</vt:lpstr>
      <vt:lpstr>3.4. Flex. charact.</vt:lpstr>
      <vt:lpstr>4.1. Flow based domains</vt:lpstr>
      <vt:lpstr>5.1. Data for other countries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2017-08-21T12:48:16Z</dcterms:created>
  <dcterms:modified xsi:type="dcterms:W3CDTF">2020-10-30T10:23:39Z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0x0101008C1B9A90A7936744AC44D751ED178F28</vt:lpwstr>
  </property>
</Properties>
</file>