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0" yWindow="0" windowWidth="20496" windowHeight="7776" tabRatio="787"/>
  </bookViews>
  <sheets>
    <sheet name="Contents" sheetId="1" r:id="rId1"/>
    <sheet name="0. Scenario framework" sheetId="52" r:id="rId2"/>
    <sheet name="1. Renewables" sheetId="48" r:id="rId3"/>
    <sheet name="2. Nuclear" sheetId="51" r:id="rId4"/>
    <sheet name="3. Interconnections" sheetId="32" r:id="rId5"/>
    <sheet name="4.1. CHP" sheetId="53" r:id="rId6"/>
    <sheet name="4.2. Market Response" sheetId="11" r:id="rId7"/>
    <sheet name="4.3. Storage" sheetId="50" r:id="rId8"/>
    <sheet name="4.4. Additional to Sos-Flex" sheetId="54" r:id="rId9"/>
    <sheet name="5. Tot. electricity consumption" sheetId="10" r:id="rId10"/>
    <sheet name="6.1. Fuel and CO2 prices" sheetId="25" r:id="rId11"/>
    <sheet name="6.2. Investment costs" sheetId="55" r:id="rId12"/>
    <sheet name="6.3. FO rates" sheetId="47" r:id="rId13"/>
    <sheet name="6.4. Flex. charact." sheetId="57" r:id="rId14"/>
    <sheet name="7. Sources for other countries" sheetId="43" r:id="rId15"/>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4" i="11" l="1"/>
  <c r="E14" i="11"/>
  <c r="F14" i="11"/>
  <c r="G14" i="11"/>
  <c r="H14" i="11"/>
  <c r="I14" i="11"/>
  <c r="J14" i="11"/>
  <c r="K14" i="11"/>
  <c r="L14" i="11"/>
  <c r="M14" i="11"/>
  <c r="N14" i="11"/>
  <c r="O14" i="11"/>
  <c r="C14" i="11"/>
  <c r="E6" i="53"/>
  <c r="F6" i="53"/>
  <c r="G6" i="53"/>
  <c r="H6" i="53"/>
  <c r="I6" i="53"/>
  <c r="J6" i="53"/>
  <c r="K6" i="53"/>
  <c r="L6" i="53"/>
  <c r="M6" i="53"/>
  <c r="N6" i="53"/>
  <c r="O6" i="53"/>
  <c r="P6" i="53"/>
  <c r="Q6" i="53"/>
  <c r="R6" i="53"/>
  <c r="D6" i="53"/>
  <c r="F13" i="10"/>
</calcChain>
</file>

<file path=xl/sharedStrings.xml><?xml version="1.0" encoding="utf-8"?>
<sst xmlns="http://schemas.openxmlformats.org/spreadsheetml/2006/main" count="526" uniqueCount="366">
  <si>
    <t>Adequacy and Flexibility study 2020-2030 - content of the public consultation</t>
  </si>
  <si>
    <t>This data is provided in the framework of the Adequacy and Flexibility study covering the years from 2020 to 2030. This study will be published before end of June as requested by law.</t>
  </si>
  <si>
    <t>It includes data assumptions for Belgium from 2020 to 2030.</t>
  </si>
  <si>
    <r>
      <t xml:space="preserve">Data contained in this document is subject to a public consultation, starting </t>
    </r>
    <r>
      <rPr>
        <b/>
        <sz val="11"/>
        <rFont val="Calibri"/>
        <family val="2"/>
        <scheme val="minor"/>
      </rPr>
      <t>21/01/2019</t>
    </r>
    <r>
      <rPr>
        <sz val="11"/>
        <rFont val="Calibri"/>
        <family val="2"/>
        <scheme val="minor"/>
      </rPr>
      <t xml:space="preserve"> and ending </t>
    </r>
    <r>
      <rPr>
        <b/>
        <sz val="11"/>
        <rFont val="Calibri"/>
        <family val="2"/>
        <scheme val="minor"/>
      </rPr>
      <t>11/02/2019 at 6:00 pm</t>
    </r>
    <r>
      <rPr>
        <sz val="11"/>
        <rFont val="Calibri"/>
        <family val="2"/>
        <scheme val="minor"/>
      </rPr>
      <t>.</t>
    </r>
  </si>
  <si>
    <t>Given the longer term horizon of this study (in comparison to the Strategic Reserve Volume evaluation performed each year), the scenario framework is adapted and explained in section 0.</t>
  </si>
  <si>
    <t>Additional parameters for the flexibility simulations are also being consulted.</t>
  </si>
  <si>
    <t>Input data for market and flexibility simulations</t>
  </si>
  <si>
    <t>0. Scenario framework</t>
  </si>
  <si>
    <t>1. Renewables</t>
  </si>
  <si>
    <t>2. Nuclear</t>
  </si>
  <si>
    <t>3. Interconnections</t>
  </si>
  <si>
    <t xml:space="preserve">4. Structural block - 'Base case' scenario </t>
  </si>
  <si>
    <t>4.1 CHP</t>
  </si>
  <si>
    <t>4.2 Market Response</t>
  </si>
  <si>
    <t>4.3 Storage</t>
  </si>
  <si>
    <t>4.4 Needed capacity to ensure SoS and flexibility needs</t>
  </si>
  <si>
    <t>5. Total electricity consumption</t>
  </si>
  <si>
    <t>6. Economic and technical variables</t>
  </si>
  <si>
    <t>6.1. Fuel and CO2 prices</t>
  </si>
  <si>
    <t>6.2. Investment costs</t>
  </si>
  <si>
    <t xml:space="preserve">6.3. Forced outage rates </t>
  </si>
  <si>
    <t>6.4. Flexibility characteristics</t>
  </si>
  <si>
    <t>7. Assumptions for other countries</t>
  </si>
  <si>
    <t xml:space="preserve">The study will determine the volume of adjustable national power, called 'structural block', required to meet the current legal adequacy criteria. </t>
  </si>
  <si>
    <t>The structural block data consist of the demand side response, storage, CHP and other thermal generation.</t>
  </si>
  <si>
    <t>The renewables, nuclear and possible import capabilities are not included in the structural block.</t>
  </si>
  <si>
    <t>For each of the items, the "base case" scenario is being consulted. Additional sensitivities will be also simulated and will depend on the answers received to this consultation.</t>
  </si>
  <si>
    <t>The "base case" scenario is constructed from the "Energy Pact" ambition from the authorities and was aligned with the FOD Economie - DG Energie, CREG and Plan Bureau.</t>
  </si>
  <si>
    <t>Scenarios</t>
  </si>
  <si>
    <t>Type</t>
  </si>
  <si>
    <t xml:space="preserve">Base Case </t>
  </si>
  <si>
    <t>Sensitivity 1</t>
  </si>
  <si>
    <t>Sensitivity 2</t>
  </si>
  <si>
    <t>…</t>
  </si>
  <si>
    <t>Structural block</t>
  </si>
  <si>
    <t>Market Response</t>
  </si>
  <si>
    <t>Assumptions</t>
  </si>
  <si>
    <t>Storage</t>
  </si>
  <si>
    <t>CHP</t>
  </si>
  <si>
    <t>CCGT/OCGT</t>
  </si>
  <si>
    <t>Enough to meet adequacy &amp; flexibility criteria</t>
  </si>
  <si>
    <t>1. Evolution of renewable energy sources</t>
  </si>
  <si>
    <t>Generation capacity at the end of the mentioned year [MW]</t>
  </si>
  <si>
    <t>Generation type</t>
  </si>
  <si>
    <t>Renewable production</t>
  </si>
  <si>
    <t>Wind</t>
  </si>
  <si>
    <t>Wind onshore</t>
  </si>
  <si>
    <t>Wind offshore</t>
  </si>
  <si>
    <t>Photovoltaics</t>
  </si>
  <si>
    <t>Biofuel</t>
  </si>
  <si>
    <t>Biomass - individually modelled</t>
  </si>
  <si>
    <t>Biomass - profiled</t>
  </si>
  <si>
    <t>Waste</t>
  </si>
  <si>
    <t>Waste - individually modelled</t>
  </si>
  <si>
    <t>Waste - profiled</t>
  </si>
  <si>
    <t>Hydro RoR</t>
  </si>
  <si>
    <t xml:space="preserve">2. Evolution of nuclear generation </t>
  </si>
  <si>
    <t>Nuclear</t>
  </si>
  <si>
    <t>Elia aims to model the cross-border exchanges with a "flow based" methodology which will beter represent what is currently used in the CWE day-ahead market coupling  (instead of the "NTC methodology" used in medium and long term studies).</t>
  </si>
  <si>
    <t>Such "flow based" approach is already applied for shorter term adequacy studies (until Y+3). It is important to note that given the further horizons studied in this study (until Y+10), applying the same methodology is not representative (changes in the grid, generation location, market design).</t>
  </si>
  <si>
    <t>Elia is therefore working on setting up a simplified "flow based method" to be used for this study. The method and data being not ready at the moment of this public consultation, they cannot be consulted.</t>
  </si>
  <si>
    <t>As input for the grid investments, Elia will take into account the following key documents:</t>
  </si>
  <si>
    <t>- Elia Federal Development Plan:</t>
  </si>
  <si>
    <t xml:space="preserve"> http://www.eliafederaldevelopmentplan.be/  </t>
  </si>
  <si>
    <t>- Ten year Network Development Plan:</t>
  </si>
  <si>
    <t xml:space="preserve"> https://tyndp.entsoe.eu/  </t>
  </si>
  <si>
    <t>For an idea of given capacities to the market, the market parties can reffer to the "flow based domains" consulted in the framework of:</t>
  </si>
  <si>
    <t>- the Strategic Reserve Volume evaluation:</t>
  </si>
  <si>
    <t>http://www.elia.be/~/media/files/Elia/Products-and-services/Strategic-Reserve/2018/20181128_Adequacy-study.pdf</t>
  </si>
  <si>
    <t>Or the NTC values used in:</t>
  </si>
  <si>
    <t>- the previous adequacy and flexibility study performed by Elia in 2016:</t>
  </si>
  <si>
    <t>http://www.elia.be/en/about-elia/newsroom/news/2016/20-04-2016-Adequacy-study-flexibility-Belgian-electricity-system</t>
  </si>
  <si>
    <t>Default NTC set used in the framework of long term studies at ENTSO-E and Elia from 2025 onwards</t>
  </si>
  <si>
    <t xml:space="preserve">Borders </t>
  </si>
  <si>
    <t>NTC 2025 [MW] (from-to/to-from)</t>
  </si>
  <si>
    <t>BE-FR</t>
  </si>
  <si>
    <t>2800/4300</t>
  </si>
  <si>
    <t>BE-NL</t>
  </si>
  <si>
    <t>3400/3400</t>
  </si>
  <si>
    <t>BE-GB</t>
  </si>
  <si>
    <t>1000/1000</t>
  </si>
  <si>
    <t>BE-DE</t>
  </si>
  <si>
    <t>BE-LU</t>
  </si>
  <si>
    <t>300/180</t>
  </si>
  <si>
    <t xml:space="preserve">NTC data for other countries are available in the ENTSO-E plateform : </t>
  </si>
  <si>
    <t xml:space="preserve">https://www.entsoe.eu/Documents/SDC%20documents/MAF/MAF_2018_Dataset.xlsx </t>
  </si>
  <si>
    <t>4.1. Cogeneration generation summary</t>
  </si>
  <si>
    <t>Generation capacity at the end of the mentioned year[MW]</t>
  </si>
  <si>
    <t>Gas CHP</t>
  </si>
  <si>
    <t>Individually modelled</t>
  </si>
  <si>
    <t>Profiled</t>
  </si>
  <si>
    <t>4.2. Market Response</t>
  </si>
  <si>
    <t xml:space="preserve">Market response volumes can be considered as distributed capacity that can be activated when prices are above a certain level and for a limited time duration (depending on several constraints). These include shedding and shifting  of consumption, storage and even small scale generators (not taken into account as generation units in the model such as for instance emergency generators). 
For this study, as the goal is to assess if the system can cope with the adequacy and total flexibility requirements, no distinction is made between flexibility provided through the TSO (i.e. as ancillary services) and flexibility provided through the market. The market response volumes will include the total available market response in Belgium (including those participating today as ancillary services). This is contrast to the yearly adequacy study for the determination of the strategic reserve where the market response volume excludes the volume for ancillary services, modelled explicitly as balancing capacity.
</t>
  </si>
  <si>
    <t>Market response volume per year (including the ones participating to the ancillary services)</t>
  </si>
  <si>
    <t>Voulme at the end of the mentioned year[MW]</t>
  </si>
  <si>
    <t>Total volume</t>
  </si>
  <si>
    <t>Max use of 1 hour</t>
  </si>
  <si>
    <t>Max use of 2 hours</t>
  </si>
  <si>
    <t>Max use of 4 hours</t>
  </si>
  <si>
    <t>Max use of 8 hours</t>
  </si>
  <si>
    <t>No limit</t>
  </si>
  <si>
    <t>Voulme at the end of the mentioned year [GWh/day in winter period]</t>
  </si>
  <si>
    <t>Total demand shifting volume [GWh/day in winter period]</t>
  </si>
  <si>
    <t>BE storage facilities</t>
  </si>
  <si>
    <t>Production capacity at the end of the mentioned year [MW]</t>
  </si>
  <si>
    <t>Pumped storage</t>
  </si>
  <si>
    <t>Capacity [MW]</t>
  </si>
  <si>
    <t>Pumped-storage</t>
  </si>
  <si>
    <t>Reservoir volume [MWh]</t>
  </si>
  <si>
    <t>Storage reservoir</t>
  </si>
  <si>
    <t xml:space="preserve">Available storage for economical dispatch </t>
  </si>
  <si>
    <t>Other storage facilities</t>
  </si>
  <si>
    <t>Total capacity [MW]</t>
  </si>
  <si>
    <t>Large scale storage</t>
  </si>
  <si>
    <t>Small scale storage</t>
  </si>
  <si>
    <t>Vehicule-to-grid</t>
  </si>
  <si>
    <t xml:space="preserve">Large scale storage </t>
  </si>
  <si>
    <t xml:space="preserve">Small scale storage </t>
  </si>
  <si>
    <t xml:space="preserve">Vehicule-to-grid </t>
  </si>
  <si>
    <t>4.4. Additional capacity to meet adequacy and flexibility requirements</t>
  </si>
  <si>
    <t>For each scenario and timehorizon, a certain need for additional capacity might be identified.</t>
  </si>
  <si>
    <t>That need will already take into account all the generation, storage, interconnections and demand response listed in this document.</t>
  </si>
  <si>
    <t>The needed capacity will then be filled with thermal generation in the form of CCGT or OCGT.</t>
  </si>
  <si>
    <t>It is important to note that other forms of capacity are already taken into account in the scenario definition and sensitivities will be performed to those.</t>
  </si>
  <si>
    <t xml:space="preserve">5. Total electricity consumption </t>
  </si>
  <si>
    <t>IHS Markit</t>
  </si>
  <si>
    <t>Historical values</t>
  </si>
  <si>
    <t>Base case normalized total demand</t>
  </si>
  <si>
    <t>Total demand [TWh]</t>
  </si>
  <si>
    <t>Normalised  total demand [TWh]</t>
  </si>
  <si>
    <t>Growth rate</t>
  </si>
  <si>
    <t>Forecast [TWh]</t>
  </si>
  <si>
    <t>historical</t>
  </si>
  <si>
    <t>forecast</t>
  </si>
  <si>
    <t>Source :</t>
  </si>
  <si>
    <t>European Planning Scenario from IHS Markit - July 2018</t>
  </si>
  <si>
    <r>
      <t>6.1. Fuel and CO</t>
    </r>
    <r>
      <rPr>
        <sz val="12"/>
        <color theme="1"/>
        <rFont val="Calibri"/>
        <family val="2"/>
        <scheme val="minor"/>
      </rPr>
      <t>2</t>
    </r>
    <r>
      <rPr>
        <sz val="18"/>
        <color theme="1"/>
        <rFont val="Calibri"/>
        <family val="2"/>
        <scheme val="minor"/>
      </rPr>
      <t xml:space="preserve"> prices</t>
    </r>
  </si>
  <si>
    <r>
      <t>Fuel and CO</t>
    </r>
    <r>
      <rPr>
        <b/>
        <sz val="9"/>
        <color theme="1"/>
        <rFont val="Calibri"/>
        <family val="2"/>
        <scheme val="minor"/>
      </rPr>
      <t>2</t>
    </r>
    <r>
      <rPr>
        <b/>
        <sz val="12"/>
        <color theme="1"/>
        <rFont val="Calibri"/>
        <family val="2"/>
        <scheme val="minor"/>
      </rPr>
      <t xml:space="preserve"> prices per year</t>
    </r>
  </si>
  <si>
    <t>Source : IEA - World Energy Outlook 2018  (New Policies scenario)</t>
  </si>
  <si>
    <t>Gas TTF [€/MWh]</t>
  </si>
  <si>
    <t>Coal ARA [$/mt]</t>
  </si>
  <si>
    <r>
      <t>CO2 EUA [€/tCO</t>
    </r>
    <r>
      <rPr>
        <b/>
        <sz val="8"/>
        <color theme="1"/>
        <rFont val="Calibri"/>
        <family val="2"/>
        <scheme val="minor"/>
      </rPr>
      <t>2</t>
    </r>
    <r>
      <rPr>
        <b/>
        <sz val="11"/>
        <color theme="1"/>
        <rFont val="Calibri"/>
        <family val="2"/>
        <scheme val="minor"/>
      </rPr>
      <t>]</t>
    </r>
  </si>
  <si>
    <t>6.2. Economic assumptions</t>
  </si>
  <si>
    <t>Type of units</t>
  </si>
  <si>
    <t>CAPEX (€/kW)</t>
  </si>
  <si>
    <t>Economic Lifetime (yr)</t>
  </si>
  <si>
    <t>FOM (€/kW)</t>
  </si>
  <si>
    <t>Source</t>
  </si>
  <si>
    <t>New CCGT</t>
  </si>
  <si>
    <t>https://setis.ec.europa.eu/system/files/ETRI_2014.pdf</t>
  </si>
  <si>
    <t>New OCGT</t>
  </si>
  <si>
    <t>New CHP</t>
  </si>
  <si>
    <t xml:space="preserve">Storage Coo 3 </t>
  </si>
  <si>
    <t>-</t>
  </si>
  <si>
    <t>http://corporate.engie-electrabel.be/fr/actualite/coo-une-solution-de-stockage-a-grande-echelle-et-flexible/</t>
  </si>
  <si>
    <t xml:space="preserve">Coo 1,2 &amp; Plate Taille </t>
  </si>
  <si>
    <t>Large-scale batteries (assuming 1 hour energy limit)</t>
  </si>
  <si>
    <t>https://ec.europa.eu/energy/sites/ener/files/documents/2018_06_27_technology_pathways_-_finalreportmain2.pdf</t>
  </si>
  <si>
    <t>Small-scale batteries (assuming 3 hours energy limit)</t>
  </si>
  <si>
    <t>DSM shedding (industrial)</t>
  </si>
  <si>
    <t>https://www.cre.fr/documents/deliberations/proposition/effacements-de-consommation/annexe-4-etude-des-avantages-que-l-effacement-procure-a-la-collectivite-et-de-leur-integration-dans-un-dispositif-de-prime</t>
  </si>
  <si>
    <t>DSM shifting residential</t>
  </si>
  <si>
    <t>450€/device</t>
  </si>
  <si>
    <t>6.3. Forced outage rates</t>
  </si>
  <si>
    <t>Average forced outage rate over 2007-2017 [%]</t>
  </si>
  <si>
    <t>Average duration of forced outage rate (2007-2017) [days]</t>
  </si>
  <si>
    <t>Number of FO per year</t>
  </si>
  <si>
    <t>Classical</t>
  </si>
  <si>
    <t>CCGT</t>
  </si>
  <si>
    <t>GT</t>
  </si>
  <si>
    <t>TJ</t>
  </si>
  <si>
    <t>4.3%</t>
  </si>
  <si>
    <t>DC links</t>
  </si>
  <si>
    <t>Parameters</t>
  </si>
  <si>
    <t xml:space="preserve">Maximum upward flexibility </t>
  </si>
  <si>
    <t xml:space="preserve">Maximim downward flexibility </t>
  </si>
  <si>
    <t>Energy Limit</t>
  </si>
  <si>
    <t>Clarification, justifications and remarks</t>
  </si>
  <si>
    <t>Parameter</t>
  </si>
  <si>
    <t xml:space="preserve"> Minimum up time </t>
  </si>
  <si>
    <t>Minimum down time</t>
  </si>
  <si>
    <t>Hot start up time</t>
  </si>
  <si>
    <t>Warm start up time</t>
  </si>
  <si>
    <t>Cold start up time</t>
  </si>
  <si>
    <t>Transition time from "hot" to "warm"</t>
  </si>
  <si>
    <t>Transition time from "warm" to "cold"</t>
  </si>
  <si>
    <t>Min Stable power</t>
  </si>
  <si>
    <t>Ramp Rate</t>
  </si>
  <si>
    <t xml:space="preserve">Ramping flexibility limit </t>
  </si>
  <si>
    <t xml:space="preserve">Fast flexibility limit </t>
  </si>
  <si>
    <t>Slow flexibility limit</t>
  </si>
  <si>
    <t>Definition</t>
  </si>
  <si>
    <t>Duration that a unit needs to remain in "on" status after the start of an activation</t>
  </si>
  <si>
    <t>Duration that a unit needs to remain in "off" status after the end of an activation</t>
  </si>
  <si>
    <t>Duration between the activation signal and attaining minimum stable power in "hot", "warm" or "cold" conditions</t>
  </si>
  <si>
    <t>Duration that a unit goes from "hot" to "warm" status after the end of an activation</t>
  </si>
  <si>
    <t>Duration that a unit goes from "warm" to "cold" status after the end of an activation</t>
  </si>
  <si>
    <t>Minimum power output level when in "on" status</t>
  </si>
  <si>
    <t>Minimum power variation in a time period</t>
  </si>
  <si>
    <t>Maximum share of the installed capacity which can participate in the categories upward ramping, fast and slow flex (without accounting other constraints, e.g. ramp rate)</t>
  </si>
  <si>
    <t>Maximum share of the installed capacity which can participate in the categories downward ramping, fast and slow flex (without accounting other constraints, e.g. ramp rate)</t>
  </si>
  <si>
    <t xml:space="preserve">expressed in number of hours during which the plant can product at its maximum capacity </t>
  </si>
  <si>
    <t>Unit</t>
  </si>
  <si>
    <t>hours</t>
  </si>
  <si>
    <t>% Pmax</t>
  </si>
  <si>
    <t>%Pmax/min</t>
  </si>
  <si>
    <t>%Pmax</t>
  </si>
  <si>
    <t>Interconnections (AC &amp; DC)</t>
  </si>
  <si>
    <t>50 MW</t>
  </si>
  <si>
    <t>min(ATC import -Pnom import)</t>
  </si>
  <si>
    <t>350 MW</t>
  </si>
  <si>
    <t>min(ATCexport - Pnom export)</t>
  </si>
  <si>
    <t>Fast flexibility is constrained by current sharing capacity which is considered as firm [1]; Slow flexibility constrained by remaining import / export capacity after day-ahead</t>
  </si>
  <si>
    <t>Renewable Generation</t>
  </si>
  <si>
    <t xml:space="preserve">Wind offshore </t>
  </si>
  <si>
    <t xml:space="preserve"> </t>
  </si>
  <si>
    <t xml:space="preserve">65% Pnom </t>
  </si>
  <si>
    <t xml:space="preserve">65% Pnom  </t>
  </si>
  <si>
    <t>65% Pom</t>
  </si>
  <si>
    <t>Based on literature [2] and further  constrained based on an analysis of day-ahead forecast errors</t>
  </si>
  <si>
    <t>Wind onshore (only share CIPU)</t>
  </si>
  <si>
    <t>88% Pnom</t>
  </si>
  <si>
    <t>Run-of-River Hydro</t>
  </si>
  <si>
    <t>Biofuel (only share CIPU)</t>
  </si>
  <si>
    <t>8h</t>
  </si>
  <si>
    <t>3h</t>
  </si>
  <si>
    <t>5h</t>
  </si>
  <si>
    <t>7h</t>
  </si>
  <si>
    <t>12h</t>
  </si>
  <si>
    <t>72h</t>
  </si>
  <si>
    <t>Pnom-Pmin           (0% when "off")</t>
  </si>
  <si>
    <t xml:space="preserve">Based on literature [3] and CHP recent steam turbine values </t>
  </si>
  <si>
    <t>new 
(to be commissioned)</t>
  </si>
  <si>
    <t>2h</t>
  </si>
  <si>
    <t>0.5h</t>
  </si>
  <si>
    <t>1.5h</t>
  </si>
  <si>
    <t>48h</t>
  </si>
  <si>
    <t>Pmax-Pnom           (0% when "off")</t>
  </si>
  <si>
    <t>Pmax-Pnom                (0% when "off")</t>
  </si>
  <si>
    <t>Pmax-Pnom           (100% when "off")</t>
  </si>
  <si>
    <t>Based on literature [4] and [5]</t>
  </si>
  <si>
    <t>recent
(commissioned after 2000)</t>
  </si>
  <si>
    <t>1h</t>
  </si>
  <si>
    <t>old 
(commissioned before 2000)</t>
  </si>
  <si>
    <t xml:space="preserve"> 1.5h</t>
  </si>
  <si>
    <t>2,5h</t>
  </si>
  <si>
    <t>4h</t>
  </si>
  <si>
    <t>OCGT</t>
  </si>
  <si>
    <t>new</t>
  </si>
  <si>
    <t>0.16h</t>
  </si>
  <si>
    <t>existing</t>
  </si>
  <si>
    <t xml:space="preserve">CHP (only share CIPU) </t>
  </si>
  <si>
    <t xml:space="preserve">8 hours </t>
  </si>
  <si>
    <t>Based on literature [4] and CHP recent steam turbine values (+ [6] for energy limit)</t>
  </si>
  <si>
    <t>Pumped Storage</t>
  </si>
  <si>
    <t>Pmax- Pnom          (0% when "off")</t>
  </si>
  <si>
    <t>Pmax - Pnom</t>
  </si>
  <si>
    <t>Pnom- Pmax-          (0% when "off")</t>
  </si>
  <si>
    <t>Pnom - Pmax-</t>
  </si>
  <si>
    <t>4,5 hours</t>
  </si>
  <si>
    <t>Aggregation of PHS-sites. Based on literature review [7; 8] and Elia's internal information</t>
  </si>
  <si>
    <t>Demand Response</t>
  </si>
  <si>
    <t>CAT-1h</t>
  </si>
  <si>
    <t>Based in E-CUBE study [9] and Elia's best estimate. Share of 86% evolves towards 74% from 2020 to 2030.</t>
  </si>
  <si>
    <t>CAT-2h</t>
  </si>
  <si>
    <t>CAT-4h</t>
  </si>
  <si>
    <t>min (85% Pmax ;               Pmax - Pnom)</t>
  </si>
  <si>
    <t>CAT-8h</t>
  </si>
  <si>
    <t>Pmax- Pnom</t>
  </si>
  <si>
    <t>CAT-nolimit</t>
  </si>
  <si>
    <t>New technologies</t>
  </si>
  <si>
    <t>Pmax-Pnom</t>
  </si>
  <si>
    <t>3 hours</t>
  </si>
  <si>
    <t>Based on literature review [10;11;12], Elia's best estimate</t>
  </si>
  <si>
    <t>1 hours</t>
  </si>
  <si>
    <t>Consumption shifting</t>
  </si>
  <si>
    <t>Vehicle to Grid (V2G)</t>
  </si>
  <si>
    <t xml:space="preserve">Terminology </t>
  </si>
  <si>
    <t>Pmax</t>
  </si>
  <si>
    <t>Maximum injected power of the unit (MW)</t>
  </si>
  <si>
    <t>Pmax-</t>
  </si>
  <si>
    <t>Maximum absorbed power of the unit (MW), i.e. negative value</t>
  </si>
  <si>
    <t>Pnom</t>
  </si>
  <si>
    <t xml:space="preserve">Day-Ahead Scheduled power of the unit (MW), i.e. positive or negative value </t>
  </si>
  <si>
    <t>Pmin</t>
  </si>
  <si>
    <t>Minimum stable power (MW)</t>
  </si>
  <si>
    <t>ATCexport</t>
  </si>
  <si>
    <t>Maximum available export capacity (MW)</t>
  </si>
  <si>
    <t>ATCimport</t>
  </si>
  <si>
    <t>Maximum available import capacity (MW)</t>
  </si>
  <si>
    <t>ramping flex</t>
  </si>
  <si>
    <t>Capacity which can be regulated continuously up- or downward in a timeframe of one minute (expressed as MW/min)</t>
  </si>
  <si>
    <t>fast flex</t>
  </si>
  <si>
    <t>Capacity which can be regulated up- or downward in a time frame of 15 minutes</t>
  </si>
  <si>
    <t>slow flew</t>
  </si>
  <si>
    <t xml:space="preserve">Capacity which can be regulated up- or downward in a time frame of 5 hours  </t>
  </si>
  <si>
    <t>List of references</t>
  </si>
  <si>
    <t>CREG</t>
  </si>
  <si>
    <t>Décision sur la demande d’approbation de la méthode d’évaluation et de la détermination de la puissance de réserve primaire, secondaire et tertiaire pour 2019</t>
  </si>
  <si>
    <t xml:space="preserve">https://www.creg.be/fr/publications/decision-b1808 </t>
  </si>
  <si>
    <t>Vestas</t>
  </si>
  <si>
    <t>Wind Energy and Ancillary Services</t>
  </si>
  <si>
    <t>http://www.anev.org/wp-content/uploads/2018/02/180216-Wind-Energy-Ancillary-Services-ANEV-Italy_Vestas.pdf</t>
  </si>
  <si>
    <t>Dotzauer et al.</t>
  </si>
  <si>
    <t>How to measure flexibility – Performance indicators for demand driven power generation from biogas plants</t>
  </si>
  <si>
    <t>https://www.sciencedirect.com/science/article/pii/S0960148118312059#sec3</t>
  </si>
  <si>
    <t>ENTSO-E</t>
  </si>
  <si>
    <t>MAF Data</t>
  </si>
  <si>
    <t>https://www.entsoe.eu/Documents/SDC%20documents/MAF/MAF_2018_Dataset.xlsx</t>
  </si>
  <si>
    <t>Agora</t>
  </si>
  <si>
    <t>Flexibility in thermal power plants, with a focus on existing coal-fired power plants</t>
  </si>
  <si>
    <t>https://www.agora-energiewende.de/fileadmin2/Projekte/2017/Flexibility_in_thermal_plants/115_flexibility-report-WEB.pdf</t>
  </si>
  <si>
    <t>Danish Energy Agency</t>
  </si>
  <si>
    <t>Flexibility in the Power System - Danish and European experiences</t>
  </si>
  <si>
    <t>https://ens.dk/sites/ens.dk/files/Globalcooperation/flexibility_in_the_power_system_v23-lri.pdf</t>
  </si>
  <si>
    <t>Deloitte</t>
  </si>
  <si>
    <t>Assessing the economic conditions of Belgian pumped-hydroelectric storage: comparative review of profitability drivers in Europe and evaluation of the current situation</t>
  </si>
  <si>
    <t>https://www.creg.be/sites/default/files/assets/Consult/2018/1718/RA1718-Annex2.7.pdf</t>
  </si>
  <si>
    <t>e-Storage</t>
  </si>
  <si>
    <t>Potential, Economic and Environmental Value of Large-Scale Energy Storage in Europe</t>
  </si>
  <si>
    <t>http://www.estorage-project.eu/wp-content/uploads/2013/06/eStorage-D3.2-Value-of-storage.pdf</t>
  </si>
  <si>
    <t>E-Cube Strategy Consultants</t>
  </si>
  <si>
    <t>Market Response study 2017 – 2nd phase report</t>
  </si>
  <si>
    <t>https://www.elia.be/~/media/files/Elia/Products-and-services/Strategic-Reserve/Elia_Market%20Response_Implementation%20report.pdf</t>
  </si>
  <si>
    <t>Gils, H.</t>
  </si>
  <si>
    <t>Assessment of the theoretical demand response potential in Europe</t>
  </si>
  <si>
    <t>https://ac.els-cdn.com/S0360544214001534/1-s2.0-S0360544214001534-main.pdf?_tid=d4fce1a0-6f34-465d-9c4f-523e95750e30&amp;acdnat=1546943860_20cd8cd6d9355dd840de7e4fd94255bb</t>
  </si>
  <si>
    <t>Le Baut et al.</t>
  </si>
  <si>
    <t>Characterization of flexibility resources and distribution networks</t>
  </si>
  <si>
    <t>http://smartnet-project.eu/wp-content/uploads/2017/05/D1.2_20170522_V1.1.pdf</t>
  </si>
  <si>
    <t>Brouwer et al.</t>
  </si>
  <si>
    <t>Least-cost options for integrating intermittent renewables in low-carbon power systems</t>
  </si>
  <si>
    <t>https://ac.els-cdn.com/S0306261915012167/1-s2.0-S0306261915012167-main.pdf?_tid=52eeb980-f5b2-43f0-8d14-83cd9f435f58&amp;acdnat=1546889876_5b2bf335e121403ca7dc9296eaf88b19</t>
  </si>
  <si>
    <t>6. Sources for other countries</t>
  </si>
  <si>
    <t>The most up-to-date information will be used for other countries. The list below gives the main sources that will be used. On top of it, Elia will confirm the data with the respective TSOs and take any relevant information from the market into account.</t>
  </si>
  <si>
    <t>Country</t>
  </si>
  <si>
    <t>Source - more information</t>
  </si>
  <si>
    <t>The Netherlands</t>
  </si>
  <si>
    <t>'Monitoring report' from Tennet</t>
  </si>
  <si>
    <t>http://files.smart.pr/70/33fbb0037611e9974b07bf97787b0f/20181218-Rapport-Monitoring-Leveringszekerheid-2018-_2017-2033_.pdf</t>
  </si>
  <si>
    <t>France</t>
  </si>
  <si>
    <t>Bilan prévisionnel RTE</t>
  </si>
  <si>
    <t xml:space="preserve">https://www.rte-france.com/fr/article/bilan-previsionnel </t>
  </si>
  <si>
    <t>Germany</t>
  </si>
  <si>
    <t>TSOs Grid Reserve analysis</t>
  </si>
  <si>
    <t>https://www.bundesnetzagentur.de/DE/Sachgebiete/ElektrizitaetundGas/Unternehmen_Institutionen/Versorgungssicherheit/Netzreserve/netzreserve-node.html</t>
  </si>
  <si>
    <t>Great-Britain</t>
  </si>
  <si>
    <t>'Future Energy Scenario' 2018 - Steady Progression</t>
  </si>
  <si>
    <t xml:space="preserve">http://fes.nationalgrid.com/ </t>
  </si>
  <si>
    <t>Other countries</t>
  </si>
  <si>
    <t>Mid-Adequacy Forecast 2019 from ENTSO-E</t>
  </si>
  <si>
    <t xml:space="preserve">https://www.entsoe.eu/outlooks/midterm/ </t>
  </si>
  <si>
    <t>Ten Year Network Development Plan - ENTSO-E</t>
  </si>
  <si>
    <t>https://tyndp.entsoe.eu/</t>
  </si>
  <si>
    <t>Pentalateral Energy Forum adequacy asessment</t>
  </si>
  <si>
    <t>www.benelux.int/nl/kernthemas/holder/energie/pentalateral-energy-forum</t>
  </si>
  <si>
    <t>The reference assumption on the existing nuclear generation in Belgium is exclusively based on the current law. The planned decommissioning dates for each nuclear reactor are:</t>
  </si>
  <si>
    <t>- Doel 3: 1st October 2022;</t>
  </si>
  <si>
    <t>- Tihange 2: 1st February 2023;</t>
  </si>
  <si>
    <t>- Doel 1: 15 February 2025;</t>
  </si>
  <si>
    <t>- Doel 4: 1st July 2025;</t>
  </si>
  <si>
    <t>- Tihange 3: 1st September 2025;</t>
  </si>
  <si>
    <t>- Tihange 1: 1st October 2025;</t>
  </si>
  <si>
    <t>- Doel 2: 1st December 2025.</t>
  </si>
  <si>
    <r>
      <rPr>
        <b/>
        <sz val="11"/>
        <color theme="1"/>
        <rFont val="Calibri"/>
        <family val="2"/>
        <scheme val="minor"/>
      </rPr>
      <t>Source</t>
    </r>
    <r>
      <rPr>
        <sz val="11"/>
        <color theme="1"/>
        <rFont val="Calibri"/>
        <family val="2"/>
        <scheme val="minor"/>
      </rPr>
      <t xml:space="preserve"> : </t>
    </r>
  </si>
  <si>
    <t xml:space="preserve">www.ejustice.just.fgov.be/cgi_loi/loi_a.pl?language=fr&amp;caller=list&amp;cn=2003013138&amp;la=f&amp;fromtab=loi&amp;sql=dt=%27loi%27&amp;tri=dd+as+rank&amp;rech=1&amp;numero=1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</si>
</sst>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 #,##0.00_ ;_ * \-#,##0.00_ ;_ * &quot;-&quot;??_ ;_ @_ "/>
    <numFmt numFmtId="166" formatCode="_ * #,##0_ ;_ * \-#,##0_ ;_ * &quot;-&quot;??_ ;_ @_ "/>
    <numFmt numFmtId="167" formatCode="0.0"/>
    <numFmt numFmtId="168" formatCode="0.0%"/>
    <numFmt numFmtId="169" formatCode="_ * #,##0.0_ ;_ * \-#,##0.0_ ;_ * &quot;-&quot;??_ ;_ @_ "/>
  </numFmts>
  <fonts count="58"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sz val="11"/>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sz val="9"/>
      <color theme="1"/>
      <name val="Calibri"/>
      <family val="2"/>
      <scheme val="minor"/>
    </font>
    <font>
      <b/>
      <sz val="11"/>
      <name val="Calibri"/>
      <family val="2"/>
      <scheme val="minor"/>
    </font>
    <font>
      <b/>
      <sz val="8"/>
      <color theme="1"/>
      <name val="Calibri"/>
      <family val="2"/>
      <scheme val="minor"/>
    </font>
    <font>
      <i/>
      <sz val="11"/>
      <color theme="1"/>
      <name val="Calibri"/>
      <family val="2"/>
      <scheme val="minor"/>
    </font>
    <font>
      <b/>
      <sz val="10"/>
      <name val="Arial"/>
      <family val="2"/>
    </font>
    <font>
      <sz val="10"/>
      <name val="Arial"/>
      <family val="2"/>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name val="MS Sans Serif"/>
      <family val="2"/>
    </font>
    <font>
      <sz val="10"/>
      <color theme="1"/>
      <name val="Arial"/>
      <family val="2"/>
    </font>
    <font>
      <sz val="10"/>
      <color theme="1"/>
      <name val="Calibri"/>
      <family val="2"/>
    </font>
    <font>
      <sz val="10"/>
      <name val="Arial"/>
      <family val="2"/>
      <charset val="238"/>
    </font>
    <font>
      <b/>
      <sz val="10"/>
      <name val="Arial"/>
      <family val="2"/>
      <charset val="238"/>
    </font>
    <font>
      <b/>
      <sz val="12"/>
      <name val="Arial"/>
      <family val="2"/>
      <charset val="238"/>
    </font>
    <font>
      <sz val="8"/>
      <color indexed="9"/>
      <name val="Arial"/>
      <family val="2"/>
      <charset val="238"/>
    </font>
    <font>
      <b/>
      <sz val="8"/>
      <name val="Arial"/>
      <family val="2"/>
      <charset val="238"/>
    </font>
    <font>
      <b/>
      <sz val="8"/>
      <name val="Arial"/>
      <family val="2"/>
    </font>
    <font>
      <b/>
      <sz val="12"/>
      <name val="Arial"/>
      <family val="2"/>
    </font>
    <font>
      <sz val="8"/>
      <color indexed="9"/>
      <name val="Arial"/>
      <family val="2"/>
    </font>
    <font>
      <sz val="10"/>
      <color indexed="8"/>
      <name val="Arial"/>
      <family val="2"/>
    </font>
    <font>
      <sz val="11"/>
      <color theme="1"/>
      <name val="Calibri"/>
      <family val="2"/>
      <charset val="238"/>
      <scheme val="minor"/>
    </font>
    <font>
      <u/>
      <sz val="9.35"/>
      <color theme="10"/>
      <name val="Calibri"/>
      <family val="2"/>
    </font>
    <font>
      <b/>
      <sz val="11"/>
      <color rgb="FF000000"/>
      <name val="Calibri"/>
      <family val="2"/>
    </font>
    <font>
      <u/>
      <sz val="11"/>
      <color theme="1"/>
      <name val="Calibri"/>
      <family val="2"/>
      <scheme val="minor"/>
    </font>
    <font>
      <sz val="11"/>
      <color rgb="FF00B050"/>
      <name val="Calibri"/>
      <family val="2"/>
      <scheme val="minor"/>
    </font>
    <font>
      <b/>
      <sz val="11"/>
      <color theme="1"/>
      <name val="Calibri"/>
      <family val="2"/>
    </font>
    <font>
      <b/>
      <sz val="11"/>
      <color rgb="FF000000"/>
      <name val="Calibri"/>
      <family val="2"/>
      <scheme val="minor"/>
    </font>
    <font>
      <b/>
      <sz val="11"/>
      <color theme="0" tint="-0.34998626667073579"/>
      <name val="Calibri"/>
      <family val="2"/>
      <scheme val="minor"/>
    </font>
    <font>
      <b/>
      <sz val="20"/>
      <color theme="1"/>
      <name val="Calibri"/>
      <family val="2"/>
      <scheme val="minor"/>
    </font>
    <font>
      <b/>
      <u/>
      <sz val="11"/>
      <name val="Calibri"/>
      <family val="2"/>
      <scheme val="minor"/>
    </font>
    <font>
      <sz val="11"/>
      <color rgb="FF000000"/>
      <name val="Calibri"/>
      <family val="2"/>
    </font>
    <font>
      <i/>
      <sz val="11"/>
      <color rgb="FF000000"/>
      <name val="Calibri"/>
      <family val="2"/>
    </font>
    <font>
      <b/>
      <u/>
      <sz val="16"/>
      <color theme="1"/>
      <name val="Calibri"/>
      <family val="2"/>
    </font>
    <font>
      <b/>
      <sz val="16"/>
      <color theme="1"/>
      <name val="Calibri"/>
      <family val="2"/>
    </font>
    <font>
      <b/>
      <sz val="11"/>
      <color rgb="FF181818"/>
      <name val="Calibri"/>
      <family val="2"/>
      <scheme val="minor"/>
    </font>
  </fonts>
  <fills count="5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patternFill>
    </fill>
    <fill>
      <patternFill patternType="solid">
        <fgColor indexed="63"/>
        <bgColor indexed="64"/>
      </patternFill>
    </fill>
    <fill>
      <patternFill patternType="solid">
        <fgColor indexed="62"/>
        <bgColor indexed="64"/>
      </patternFill>
    </fill>
    <fill>
      <patternFill patternType="solid">
        <fgColor indexed="61"/>
        <bgColor indexed="64"/>
      </patternFill>
    </fill>
    <fill>
      <patternFill patternType="solid">
        <fgColor theme="1"/>
        <bgColor indexed="64"/>
      </patternFill>
    </fill>
    <fill>
      <patternFill patternType="solid">
        <fgColor rgb="FFED7D31"/>
        <bgColor rgb="FF000000"/>
      </patternFill>
    </fill>
    <fill>
      <patternFill patternType="solid">
        <fgColor rgb="FFFFF2CC"/>
        <bgColor rgb="FF000000"/>
      </patternFill>
    </fill>
    <fill>
      <patternFill patternType="solid">
        <fgColor theme="0" tint="-0.249977111117893"/>
        <bgColor indexed="64"/>
      </patternFill>
    </fill>
    <fill>
      <patternFill patternType="solid">
        <fgColor theme="7" tint="0.79998168889431442"/>
        <bgColor rgb="FF000000"/>
      </patternFill>
    </fill>
    <fill>
      <patternFill patternType="solid">
        <fgColor theme="0" tint="-0.499984740745262"/>
        <bgColor indexed="64"/>
      </patternFill>
    </fill>
    <fill>
      <patternFill patternType="solid">
        <fgColor rgb="FFF0801A"/>
        <bgColor indexed="64"/>
      </patternFill>
    </fill>
    <fill>
      <patternFill patternType="solid">
        <fgColor rgb="FFF9D8CC"/>
        <bgColor indexed="64"/>
      </patternFill>
    </fill>
    <fill>
      <patternFill patternType="solid">
        <fgColor rgb="FFFCEDE7"/>
        <bgColor indexed="64"/>
      </patternFill>
    </fill>
    <fill>
      <patternFill patternType="solid">
        <fgColor theme="1" tint="0.499984740745262"/>
        <bgColor indexed="64"/>
      </patternFill>
    </fill>
    <fill>
      <patternFill patternType="solid">
        <fgColor theme="8" tint="-0.249977111117893"/>
        <bgColor indexed="64"/>
      </patternFill>
    </fill>
  </fills>
  <borders count="7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top style="thick">
        <color rgb="FFFFFFFF"/>
      </top>
      <bottom/>
      <diagonal/>
    </border>
    <border>
      <left/>
      <right/>
      <top style="thick">
        <color rgb="FFFFFFFF"/>
      </top>
      <bottom/>
      <diagonal/>
    </border>
    <border>
      <left/>
      <right style="medium">
        <color rgb="FFFFFFFF"/>
      </right>
      <top style="thick">
        <color rgb="FFFFFFFF"/>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s>
  <cellStyleXfs count="823">
    <xf numFmtId="0" fontId="0" fillId="0" borderId="0"/>
    <xf numFmtId="0" fontId="2"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24" applyNumberFormat="0" applyAlignment="0" applyProtection="0"/>
    <xf numFmtId="0" fontId="24" fillId="11" borderId="25" applyNumberFormat="0" applyAlignment="0" applyProtection="0"/>
    <xf numFmtId="0" fontId="25" fillId="11" borderId="24" applyNumberFormat="0" applyAlignment="0" applyProtection="0"/>
    <xf numFmtId="0" fontId="26" fillId="0" borderId="26" applyNumberFormat="0" applyFill="0" applyAlignment="0" applyProtection="0"/>
    <xf numFmtId="0" fontId="15" fillId="12" borderId="27" applyNumberFormat="0" applyAlignment="0" applyProtection="0"/>
    <xf numFmtId="0" fontId="27" fillId="0" borderId="0" applyNumberFormat="0" applyFill="0" applyBorder="0" applyAlignment="0" applyProtection="0"/>
    <xf numFmtId="0" fontId="5" fillId="13" borderId="28" applyNumberFormat="0" applyFont="0" applyAlignment="0" applyProtection="0"/>
    <xf numFmtId="0" fontId="28" fillId="0" borderId="0" applyNumberFormat="0" applyFill="0" applyBorder="0" applyAlignment="0" applyProtection="0"/>
    <xf numFmtId="0" fontId="1" fillId="0" borderId="29" applyNumberFormat="0" applyFill="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9" fillId="37" borderId="0" applyNumberFormat="0" applyBorder="0" applyAlignment="0" applyProtection="0"/>
    <xf numFmtId="43" fontId="5"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0" fontId="33" fillId="0" borderId="0"/>
    <xf numFmtId="0" fontId="31" fillId="0" borderId="0"/>
    <xf numFmtId="0" fontId="29" fillId="14" borderId="0" applyNumberFormat="0" applyBorder="0" applyAlignment="0" applyProtection="0"/>
    <xf numFmtId="43" fontId="32" fillId="0" borderId="0" applyFont="0" applyFill="0" applyBorder="0" applyAlignment="0" applyProtection="0"/>
    <xf numFmtId="0" fontId="13" fillId="38" borderId="30">
      <alignment horizontal="center"/>
    </xf>
    <xf numFmtId="0" fontId="17" fillId="0" borderId="21" applyNumberFormat="0" applyFill="0" applyAlignment="0" applyProtection="0"/>
    <xf numFmtId="0" fontId="1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32" fillId="0" borderId="0"/>
    <xf numFmtId="0" fontId="5" fillId="0" borderId="0"/>
    <xf numFmtId="0" fontId="14" fillId="0" borderId="0"/>
    <xf numFmtId="0" fontId="14" fillId="0" borderId="0"/>
    <xf numFmtId="0" fontId="32"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5" fillId="0" borderId="0"/>
    <xf numFmtId="0" fontId="14"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9" fontId="5" fillId="0" borderId="0" applyFont="0" applyFill="0" applyBorder="0" applyAlignment="0" applyProtection="0"/>
    <xf numFmtId="0" fontId="42" fillId="0" borderId="0"/>
    <xf numFmtId="49" fontId="34" fillId="0" borderId="30" applyFill="0" applyProtection="0">
      <alignment horizontal="right" vertical="top" wrapText="1"/>
    </xf>
    <xf numFmtId="49" fontId="14" fillId="0" borderId="30" applyFill="0" applyProtection="0">
      <alignment horizontal="right"/>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49" fontId="14" fillId="0" borderId="30" applyFill="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1" fillId="40"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9" fillId="41" borderId="0" applyNumberFormat="0" applyBorder="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righ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6" fillId="39"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49" fontId="34" fillId="0" borderId="30" applyFill="0" applyProtection="0">
      <alignment horizontal="righ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7" fillId="40"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38" fillId="41"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1" fontId="3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41" fillId="40"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1" fontId="14" fillId="0" borderId="30" applyFill="0" applyProtection="0">
      <alignment horizontal="right" vertical="top" wrapText="1"/>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righ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6" fillId="39"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49" fontId="34" fillId="0" borderId="30" applyFill="0" applyProtection="0">
      <alignment horizontal="righ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7" fillId="40"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38" fillId="41"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1" fontId="3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1" fontId="14" fillId="0" borderId="30" applyFill="0" applyProtection="0">
      <alignment horizontal="right" vertical="top" wrapText="1"/>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2" fontId="14" fillId="0" borderId="30" applyFill="0" applyProtection="0">
      <alignment horizontal="right" vertical="top" wrapText="1"/>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5" fillId="39" borderId="30" applyNumberFormat="0" applyProtection="0">
      <alignment horizontal="right"/>
    </xf>
    <xf numFmtId="0" fontId="14" fillId="0" borderId="30" applyFill="0" applyProtection="0">
      <alignment horizontal="right" vertical="top" wrapText="1"/>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6" fillId="39"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5" fillId="39" borderId="30" applyNumberFormat="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0" fontId="34" fillId="0" borderId="30" applyFill="0" applyProtection="0">
      <alignment horizontal="right" vertical="top" wrapText="1"/>
    </xf>
    <xf numFmtId="49" fontId="34" fillId="0" borderId="30" applyFill="0" applyProtection="0">
      <alignment horizontal="righ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0" fontId="37" fillId="40" borderId="0" applyNumberFormat="0" applyBorder="0" applyProtection="0">
      <alignment horizontal="lef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8" fillId="41"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1"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1" fontId="14" fillId="0" borderId="30" applyFill="0" applyProtection="0">
      <alignment horizontal="right" vertical="top" wrapText="1"/>
    </xf>
    <xf numFmtId="2" fontId="14" fillId="0" borderId="30" applyFill="0" applyProtection="0">
      <alignment horizontal="right" vertical="top" wrapText="1"/>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4" fillId="0" borderId="30" applyFill="0" applyProtection="0">
      <alignment horizontal="right" vertical="top" wrapText="1"/>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35" fillId="39" borderId="30" applyNumberFormat="0" applyProtection="0">
      <alignment horizontal="righ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6" fillId="39" borderId="0" applyNumberFormat="0" applyBorder="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49" fontId="34" fillId="0" borderId="30" applyFill="0" applyProtection="0">
      <alignment horizontal="righ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7" fillId="40" borderId="0" applyNumberFormat="0" applyBorder="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0" fontId="38" fillId="41" borderId="0" applyNumberFormat="0" applyBorder="0" applyProtection="0">
      <alignment horizontal="lef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1" fontId="34" fillId="0" borderId="30" applyFill="0" applyProtection="0">
      <alignment horizontal="right" vertical="top" wrapText="1"/>
    </xf>
    <xf numFmtId="0" fontId="13" fillId="39" borderId="30" applyNumberFormat="0" applyProtection="0">
      <alignment horizontal="righ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2" fontId="34" fillId="0" borderId="30" applyFill="0" applyProtection="0">
      <alignment horizontal="right" vertical="top" wrapText="1"/>
    </xf>
    <xf numFmtId="0" fontId="40" fillId="39"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0" fontId="34" fillId="0" borderId="30" applyFill="0" applyProtection="0">
      <alignment horizontal="right" vertical="top" wrapText="1"/>
    </xf>
    <xf numFmtId="0" fontId="13" fillId="39" borderId="30" applyNumberFormat="0" applyProtection="0">
      <alignment horizontal="left"/>
    </xf>
    <xf numFmtId="49" fontId="34" fillId="0" borderId="30" applyFill="0" applyProtection="0">
      <alignment horizontal="right" vertical="top" wrapText="1"/>
    </xf>
    <xf numFmtId="49" fontId="14" fillId="0" borderId="30" applyFill="0" applyProtection="0">
      <alignment horizontal="righ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1" fontId="14" fillId="0" borderId="30" applyFill="0" applyProtection="0">
      <alignment horizontal="right" vertical="top" wrapText="1"/>
    </xf>
    <xf numFmtId="0" fontId="39" fillId="41" borderId="0" applyNumberFormat="0" applyBorder="0" applyProtection="0">
      <alignment horizontal="left"/>
    </xf>
    <xf numFmtId="0" fontId="34" fillId="0" borderId="30" applyFill="0" applyProtection="0">
      <alignment horizontal="right" vertical="top" wrapText="1"/>
    </xf>
    <xf numFmtId="1" fontId="14" fillId="0" borderId="30" applyFill="0" applyProtection="0">
      <alignment horizontal="right" vertical="top" wrapText="1"/>
    </xf>
    <xf numFmtId="2" fontId="14" fillId="0" borderId="30" applyFill="0" applyProtection="0">
      <alignment horizontal="right" vertical="top" wrapText="1"/>
    </xf>
    <xf numFmtId="0" fontId="14" fillId="0" borderId="30" applyFill="0" applyProtection="0">
      <alignment horizontal="right" vertical="top" wrapText="1"/>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35" fillId="39" borderId="30" applyNumberFormat="0" applyProtection="0">
      <alignment horizontal="righ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6" fillId="39" borderId="0" applyNumberFormat="0" applyBorder="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49" fontId="34" fillId="0" borderId="30" applyFill="0" applyProtection="0">
      <alignment horizontal="righ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7" fillId="40" borderId="0" applyNumberFormat="0" applyBorder="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0" fontId="38" fillId="41" borderId="0" applyNumberFormat="0" applyBorder="0" applyProtection="0">
      <alignment horizontal="lef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1" fontId="3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2"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41" fillId="40" borderId="0" applyNumberFormat="0" applyBorder="0" applyProtection="0">
      <alignment horizontal="left"/>
    </xf>
    <xf numFmtId="0" fontId="39" fillId="41" borderId="0" applyNumberFormat="0" applyBorder="0" applyProtection="0">
      <alignment horizontal="left"/>
    </xf>
    <xf numFmtId="1" fontId="14" fillId="0" borderId="30" applyFill="0" applyProtection="0">
      <alignment horizontal="right" vertical="top" wrapText="1"/>
    </xf>
    <xf numFmtId="2" fontId="14" fillId="0" borderId="30" applyFill="0" applyProtection="0">
      <alignment horizontal="right" vertical="top" wrapText="1"/>
    </xf>
    <xf numFmtId="0" fontId="14" fillId="0" borderId="30" applyFill="0" applyProtection="0">
      <alignment horizontal="right" vertical="top" wrapText="1"/>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35" fillId="39" borderId="30" applyNumberFormat="0" applyProtection="0">
      <alignment horizontal="righ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6" fillId="39" borderId="0" applyNumberFormat="0" applyBorder="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49" fontId="34" fillId="0" borderId="30" applyFill="0" applyProtection="0">
      <alignment horizontal="righ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7" fillId="40" borderId="0" applyNumberFormat="0" applyBorder="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0" fontId="38" fillId="41" borderId="0" applyNumberFormat="0" applyBorder="0" applyProtection="0">
      <alignment horizontal="lef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1" fontId="3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2"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49" fontId="14" fillId="0" borderId="30" applyFill="0" applyProtection="0">
      <alignment horizontal="right" vertical="top" wrapText="1"/>
    </xf>
    <xf numFmtId="0" fontId="35"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6"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13" fillId="39" borderId="30" applyNumberFormat="0" applyProtection="0">
      <alignment horizontal="righ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40" fillId="39"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49" fontId="3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13" fillId="39" borderId="30" applyNumberFormat="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37"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49" fontId="14" fillId="0" borderId="30" applyFill="0" applyProtection="0">
      <alignment horizontal="righ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38"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1" fontId="3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2" fontId="3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49"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righ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40" fillId="39" borderId="0" applyNumberFormat="0" applyBorder="0" applyProtection="0">
      <alignment horizontal="left"/>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righ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40" fillId="39" borderId="0" applyNumberFormat="0" applyBorder="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36"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35" fillId="39" borderId="30" applyNumberFormat="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34" fillId="0" borderId="30" applyFill="0" applyProtection="0">
      <alignment horizontal="righ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7" fillId="40"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8" fillId="41" borderId="0" applyNumberFormat="0" applyBorder="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1" fontId="3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2" fontId="3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34" fillId="0" borderId="30" applyFill="0" applyProtection="0">
      <alignment horizontal="right" vertical="top" wrapText="1"/>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1" fillId="40" borderId="0" applyNumberFormat="0" applyBorder="0" applyProtection="0">
      <alignment horizontal="lef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49" fontId="1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49" fontId="14" fillId="0" borderId="30" applyFill="0" applyProtection="0">
      <alignment horizontal="right"/>
    </xf>
    <xf numFmtId="0" fontId="41" fillId="40" borderId="0" applyNumberFormat="0" applyBorder="0" applyProtection="0">
      <alignment horizontal="left"/>
    </xf>
    <xf numFmtId="0" fontId="39" fillId="41" borderId="0" applyNumberFormat="0" applyBorder="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35" fillId="39" borderId="30" applyNumberFormat="0" applyProtection="0">
      <alignment horizontal="righ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6" fillId="39"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5" fillId="39" borderId="30" applyNumberFormat="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49" fontId="34" fillId="0" borderId="30" applyFill="0" applyProtection="0">
      <alignment horizontal="right"/>
    </xf>
    <xf numFmtId="1" fontId="14" fillId="0" borderId="30" applyFill="0" applyProtection="0">
      <alignment horizontal="right" vertical="top" wrapText="1"/>
    </xf>
    <xf numFmtId="1" fontId="14" fillId="0" borderId="30" applyFill="0" applyProtection="0">
      <alignment horizontal="right" vertical="top" wrapText="1"/>
    </xf>
    <xf numFmtId="0" fontId="37" fillId="40" borderId="0" applyNumberFormat="0" applyBorder="0" applyProtection="0">
      <alignment horizontal="lef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8" fillId="41"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1" fontId="3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righ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6" fillId="39"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49" fontId="34" fillId="0" borderId="30" applyFill="0" applyProtection="0">
      <alignment horizontal="righ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7" fillId="40"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38" fillId="41"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1" fontId="3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49" fontId="34" fillId="0" borderId="30" applyFill="0" applyProtection="0">
      <alignment horizontal="right" vertical="top" wrapText="1"/>
    </xf>
    <xf numFmtId="0" fontId="40" fillId="39" borderId="0" applyNumberFormat="0" applyBorder="0" applyProtection="0">
      <alignment horizontal="left"/>
    </xf>
    <xf numFmtId="0" fontId="13" fillId="39" borderId="30" applyNumberFormat="0" applyProtection="0">
      <alignment horizontal="left"/>
    </xf>
    <xf numFmtId="0" fontId="13" fillId="39" borderId="30" applyNumberFormat="0" applyProtection="0">
      <alignment horizontal="right"/>
    </xf>
    <xf numFmtId="0" fontId="40" fillId="39" borderId="0" applyNumberFormat="0" applyBorder="0" applyProtection="0">
      <alignment horizontal="lef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right"/>
    </xf>
    <xf numFmtId="0" fontId="13" fillId="39" borderId="30" applyNumberFormat="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0" fontId="40" fillId="39" borderId="0" applyNumberFormat="0" applyBorder="0" applyProtection="0">
      <alignment horizontal="left"/>
    </xf>
    <xf numFmtId="49" fontId="14" fillId="0" borderId="30" applyFill="0" applyProtection="0">
      <alignment horizontal="right"/>
    </xf>
    <xf numFmtId="0" fontId="13" fillId="39" borderId="30" applyNumberFormat="0" applyProtection="0">
      <alignment horizontal="left"/>
    </xf>
    <xf numFmtId="0" fontId="13" fillId="39" borderId="30" applyNumberFormat="0" applyProtection="0">
      <alignment horizontal="left"/>
    </xf>
    <xf numFmtId="0" fontId="13" fillId="39" borderId="30" applyNumberFormat="0" applyProtection="0">
      <alignment horizontal="left"/>
    </xf>
    <xf numFmtId="0" fontId="41" fillId="40" borderId="0" applyNumberFormat="0" applyBorder="0" applyProtection="0">
      <alignment horizontal="left"/>
    </xf>
    <xf numFmtId="49" fontId="14" fillId="0" borderId="30" applyFill="0" applyProtection="0">
      <alignment horizontal="right"/>
    </xf>
    <xf numFmtId="49" fontId="14" fillId="0" borderId="30" applyFill="0" applyProtection="0">
      <alignment horizontal="right"/>
    </xf>
    <xf numFmtId="49" fontId="14" fillId="0" borderId="30" applyFill="0" applyProtection="0">
      <alignment horizontal="right"/>
    </xf>
    <xf numFmtId="0" fontId="35" fillId="39" borderId="30" applyNumberFormat="0" applyProtection="0">
      <alignment horizontal="right"/>
    </xf>
    <xf numFmtId="0" fontId="41" fillId="40" borderId="0" applyNumberFormat="0" applyBorder="0" applyProtection="0">
      <alignment horizontal="left"/>
    </xf>
    <xf numFmtId="0" fontId="41" fillId="40" borderId="0" applyNumberFormat="0" applyBorder="0" applyProtection="0">
      <alignment horizontal="left"/>
    </xf>
    <xf numFmtId="0" fontId="41" fillId="40" borderId="0" applyNumberFormat="0" applyBorder="0" applyProtection="0">
      <alignment horizontal="left"/>
    </xf>
    <xf numFmtId="0" fontId="36" fillId="39"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9" fillId="41" borderId="0" applyNumberFormat="0" applyBorder="0" applyProtection="0">
      <alignment horizontal="left"/>
    </xf>
    <xf numFmtId="0" fontId="35" fillId="39" borderId="30" applyNumberFormat="0" applyProtection="0">
      <alignment horizontal="left"/>
    </xf>
    <xf numFmtId="1" fontId="14" fillId="0" borderId="30" applyFill="0" applyProtection="0">
      <alignment horizontal="right" vertical="top" wrapText="1"/>
    </xf>
    <xf numFmtId="1" fontId="14" fillId="0" borderId="30" applyFill="0" applyProtection="0">
      <alignment horizontal="right" vertical="top" wrapText="1"/>
    </xf>
    <xf numFmtId="1" fontId="14" fillId="0" borderId="30" applyFill="0" applyProtection="0">
      <alignment horizontal="right" vertical="top" wrapText="1"/>
    </xf>
    <xf numFmtId="49" fontId="34" fillId="0" borderId="30" applyFill="0" applyProtection="0">
      <alignment horizontal="right"/>
    </xf>
    <xf numFmtId="2" fontId="14" fillId="0" borderId="30" applyFill="0" applyProtection="0">
      <alignment horizontal="right" vertical="top" wrapText="1"/>
    </xf>
    <xf numFmtId="2" fontId="14" fillId="0" borderId="30" applyFill="0" applyProtection="0">
      <alignment horizontal="right" vertical="top" wrapText="1"/>
    </xf>
    <xf numFmtId="2" fontId="14" fillId="0" borderId="30" applyFill="0" applyProtection="0">
      <alignment horizontal="right" vertical="top" wrapText="1"/>
    </xf>
    <xf numFmtId="0" fontId="37" fillId="40" borderId="0" applyNumberFormat="0" applyBorder="0" applyProtection="0">
      <alignment horizontal="left"/>
    </xf>
    <xf numFmtId="0" fontId="14" fillId="0" borderId="30" applyFill="0" applyProtection="0">
      <alignment horizontal="right" vertical="top" wrapText="1"/>
    </xf>
    <xf numFmtId="0" fontId="14" fillId="0" borderId="30" applyFill="0" applyProtection="0">
      <alignment horizontal="right" vertical="top" wrapText="1"/>
    </xf>
    <xf numFmtId="0" fontId="14" fillId="0" borderId="30" applyFill="0" applyProtection="0">
      <alignment horizontal="right" vertical="top" wrapText="1"/>
    </xf>
    <xf numFmtId="0" fontId="38" fillId="41" borderId="0" applyNumberFormat="0" applyBorder="0" applyProtection="0">
      <alignment horizontal="left"/>
    </xf>
    <xf numFmtId="49" fontId="14" fillId="0" borderId="30" applyFill="0" applyProtection="0">
      <alignment horizontal="right" vertical="top" wrapText="1"/>
    </xf>
    <xf numFmtId="49" fontId="14" fillId="0" borderId="30" applyFill="0" applyProtection="0">
      <alignment horizontal="right" vertical="top" wrapText="1"/>
    </xf>
    <xf numFmtId="49" fontId="14" fillId="0" borderId="30" applyFill="0" applyProtection="0">
      <alignment horizontal="right" vertical="top" wrapText="1"/>
    </xf>
    <xf numFmtId="1" fontId="34" fillId="0" borderId="30" applyFill="0" applyProtection="0">
      <alignment horizontal="right" vertical="top" wrapText="1"/>
    </xf>
    <xf numFmtId="2" fontId="34" fillId="0" borderId="30" applyFill="0" applyProtection="0">
      <alignment horizontal="right" vertical="top" wrapText="1"/>
    </xf>
    <xf numFmtId="0" fontId="34" fillId="0" borderId="30" applyFill="0" applyProtection="0">
      <alignment horizontal="right" vertical="top" wrapText="1"/>
    </xf>
    <xf numFmtId="0" fontId="30" fillId="0" borderId="0"/>
    <xf numFmtId="0" fontId="5" fillId="0" borderId="0" applyFont="0" applyFill="0" applyBorder="0" applyAlignment="0" applyProtection="0"/>
    <xf numFmtId="164" fontId="5" fillId="0" borderId="0" applyFont="0" applyFill="0" applyBorder="0" applyAlignment="0" applyProtection="0"/>
    <xf numFmtId="0" fontId="44" fillId="0" borderId="0" applyNumberFormat="0" applyFill="0" applyBorder="0" applyAlignment="0" applyProtection="0">
      <alignment vertical="top"/>
      <protection locked="0"/>
    </xf>
    <xf numFmtId="164" fontId="5" fillId="0" borderId="0" applyFont="0" applyFill="0" applyBorder="0" applyAlignment="0" applyProtection="0"/>
    <xf numFmtId="0" fontId="14" fillId="0" borderId="0"/>
    <xf numFmtId="165" fontId="5" fillId="0" borderId="0" applyFont="0" applyFill="0" applyBorder="0" applyAlignment="0" applyProtection="0"/>
    <xf numFmtId="0" fontId="14" fillId="0" borderId="0">
      <alignment vertical="center"/>
    </xf>
    <xf numFmtId="165" fontId="5" fillId="0" borderId="0" applyFont="0" applyFill="0" applyBorder="0" applyAlignment="0" applyProtection="0"/>
  </cellStyleXfs>
  <cellXfs count="497">
    <xf numFmtId="0" fontId="0" fillId="0" borderId="0" xfId="0"/>
    <xf numFmtId="0" fontId="2" fillId="0" borderId="0" xfId="1"/>
    <xf numFmtId="0" fontId="3" fillId="0" borderId="0" xfId="0" applyFont="1"/>
    <xf numFmtId="0" fontId="0" fillId="0" borderId="0" xfId="0" applyAlignment="1">
      <alignment horizontal="center"/>
    </xf>
    <xf numFmtId="0" fontId="4" fillId="0" borderId="1" xfId="0" applyFont="1" applyBorder="1"/>
    <xf numFmtId="0" fontId="4" fillId="0" borderId="0" xfId="0" applyFont="1"/>
    <xf numFmtId="0" fontId="1" fillId="0" borderId="3" xfId="0" applyFont="1" applyBorder="1"/>
    <xf numFmtId="0" fontId="0" fillId="0" borderId="5" xfId="0" applyBorder="1"/>
    <xf numFmtId="0" fontId="0" fillId="0" borderId="7" xfId="0" applyBorder="1"/>
    <xf numFmtId="0" fontId="6" fillId="0" borderId="9" xfId="0" applyFont="1" applyBorder="1"/>
    <xf numFmtId="0" fontId="0" fillId="0" borderId="5" xfId="0" applyBorder="1" applyAlignment="1">
      <alignment horizontal="center"/>
    </xf>
    <xf numFmtId="0" fontId="0" fillId="0" borderId="7" xfId="0" applyBorder="1" applyAlignment="1">
      <alignment horizontal="center"/>
    </xf>
    <xf numFmtId="0" fontId="0" fillId="0" borderId="2" xfId="0" applyBorder="1"/>
    <xf numFmtId="0" fontId="0" fillId="0" borderId="5" xfId="0" applyBorder="1" applyAlignment="1">
      <alignment horizontal="right"/>
    </xf>
    <xf numFmtId="0" fontId="0" fillId="0" borderId="7" xfId="0" applyBorder="1" applyAlignment="1">
      <alignment horizontal="right"/>
    </xf>
    <xf numFmtId="0" fontId="1" fillId="0" borderId="1" xfId="0" applyFont="1" applyBorder="1"/>
    <xf numFmtId="0" fontId="0" fillId="0" borderId="10" xfId="0" applyBorder="1" applyAlignment="1">
      <alignment horizontal="center"/>
    </xf>
    <xf numFmtId="10" fontId="0" fillId="0" borderId="0" xfId="3" applyNumberFormat="1" applyFont="1" applyAlignment="1">
      <alignment horizontal="center"/>
    </xf>
    <xf numFmtId="2" fontId="0" fillId="0" borderId="3" xfId="0" applyNumberFormat="1" applyBorder="1" applyAlignment="1">
      <alignment horizontal="center"/>
    </xf>
    <xf numFmtId="10" fontId="0" fillId="0" borderId="1" xfId="3" applyNumberFormat="1" applyFont="1" applyBorder="1" applyAlignment="1">
      <alignment horizontal="center"/>
    </xf>
    <xf numFmtId="0" fontId="0" fillId="0" borderId="1" xfId="0" applyBorder="1"/>
    <xf numFmtId="0" fontId="1" fillId="0" borderId="5" xfId="0" applyFont="1" applyBorder="1" applyAlignment="1">
      <alignment horizontal="left"/>
    </xf>
    <xf numFmtId="0" fontId="1" fillId="0" borderId="0" xfId="0" applyFont="1" applyAlignment="1">
      <alignment horizontal="right"/>
    </xf>
    <xf numFmtId="166" fontId="4" fillId="0" borderId="0" xfId="0" applyNumberFormat="1" applyFont="1"/>
    <xf numFmtId="166" fontId="0" fillId="0" borderId="0" xfId="0" applyNumberFormat="1" applyAlignment="1">
      <alignment horizontal="center"/>
    </xf>
    <xf numFmtId="0" fontId="0" fillId="2" borderId="0" xfId="0" applyFill="1"/>
    <xf numFmtId="0" fontId="1" fillId="2" borderId="1" xfId="0" applyFont="1" applyFill="1" applyBorder="1" applyAlignment="1">
      <alignment horizontal="center"/>
    </xf>
    <xf numFmtId="0" fontId="1" fillId="2" borderId="11" xfId="0" applyFont="1" applyFill="1" applyBorder="1" applyAlignment="1">
      <alignment horizontal="center"/>
    </xf>
    <xf numFmtId="0" fontId="1" fillId="2" borderId="8" xfId="0" applyFont="1" applyFill="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2" xfId="0" applyBorder="1" applyAlignment="1">
      <alignment horizontal="left"/>
    </xf>
    <xf numFmtId="0" fontId="0" fillId="0" borderId="0" xfId="0" applyAlignment="1">
      <alignment horizontal="left"/>
    </xf>
    <xf numFmtId="0" fontId="10" fillId="0" borderId="2" xfId="0" applyFont="1" applyBorder="1" applyAlignment="1">
      <alignment horizontal="left" wrapText="1"/>
    </xf>
    <xf numFmtId="0" fontId="0" fillId="0" borderId="6" xfId="0" applyBorder="1" applyAlignment="1">
      <alignment horizontal="center"/>
    </xf>
    <xf numFmtId="0" fontId="0" fillId="0" borderId="18" xfId="0" applyBorder="1" applyAlignment="1">
      <alignment vertical="center"/>
    </xf>
    <xf numFmtId="0" fontId="7" fillId="0" borderId="6" xfId="0" applyFont="1" applyBorder="1" applyAlignment="1">
      <alignment horizontal="center"/>
    </xf>
    <xf numFmtId="0" fontId="1" fillId="4" borderId="5" xfId="0" applyFont="1" applyFill="1" applyBorder="1"/>
    <xf numFmtId="166" fontId="1" fillId="4" borderId="10" xfId="2" applyNumberFormat="1" applyFont="1" applyFill="1" applyBorder="1" applyAlignment="1">
      <alignment horizontal="center" vertical="center"/>
    </xf>
    <xf numFmtId="166" fontId="1" fillId="4" borderId="6" xfId="2" applyNumberFormat="1" applyFont="1" applyFill="1" applyBorder="1" applyAlignment="1">
      <alignment horizontal="center" vertical="center"/>
    </xf>
    <xf numFmtId="0" fontId="1" fillId="2" borderId="7" xfId="0" applyFont="1" applyFill="1" applyBorder="1" applyAlignment="1">
      <alignment horizontal="center"/>
    </xf>
    <xf numFmtId="0" fontId="1" fillId="3" borderId="0" xfId="0" applyFont="1" applyFill="1"/>
    <xf numFmtId="0" fontId="1" fillId="0" borderId="5" xfId="0" applyFont="1" applyBorder="1"/>
    <xf numFmtId="0" fontId="0" fillId="0" borderId="0" xfId="0" applyAlignment="1">
      <alignment horizontal="center" vertical="center"/>
    </xf>
    <xf numFmtId="0" fontId="1" fillId="0" borderId="1" xfId="0" applyFont="1" applyBorder="1" applyAlignment="1">
      <alignment horizontal="center"/>
    </xf>
    <xf numFmtId="166" fontId="0" fillId="2" borderId="10" xfId="2" applyNumberFormat="1" applyFont="1" applyFill="1" applyBorder="1" applyAlignment="1">
      <alignment horizontal="center" vertical="center"/>
    </xf>
    <xf numFmtId="166" fontId="0" fillId="2" borderId="6" xfId="2" applyNumberFormat="1" applyFont="1" applyFill="1" applyBorder="1" applyAlignment="1">
      <alignment horizontal="center" vertical="center"/>
    </xf>
    <xf numFmtId="166" fontId="1" fillId="2" borderId="10" xfId="2" applyNumberFormat="1" applyFont="1" applyFill="1" applyBorder="1" applyAlignment="1">
      <alignment horizontal="center" vertical="center"/>
    </xf>
    <xf numFmtId="166" fontId="1" fillId="2" borderId="6" xfId="2" applyNumberFormat="1" applyFont="1" applyFill="1" applyBorder="1" applyAlignment="1">
      <alignment horizontal="center" vertical="center"/>
    </xf>
    <xf numFmtId="166" fontId="1" fillId="3" borderId="10" xfId="2" applyNumberFormat="1" applyFont="1" applyFill="1" applyBorder="1" applyAlignment="1">
      <alignment horizontal="center" vertical="center"/>
    </xf>
    <xf numFmtId="166" fontId="1" fillId="0" borderId="10" xfId="2" applyNumberFormat="1" applyFont="1" applyBorder="1" applyAlignment="1">
      <alignment horizontal="center" vertical="center"/>
    </xf>
    <xf numFmtId="166" fontId="1" fillId="0" borderId="6" xfId="2" applyNumberFormat="1" applyFont="1" applyBorder="1" applyAlignment="1">
      <alignment horizontal="center" vertical="center"/>
    </xf>
    <xf numFmtId="166" fontId="0" fillId="0" borderId="0" xfId="0" applyNumberFormat="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wrapText="1"/>
    </xf>
    <xf numFmtId="2" fontId="0" fillId="6" borderId="2" xfId="0" applyNumberFormat="1" applyFill="1" applyBorder="1" applyAlignment="1">
      <alignment horizontal="center"/>
    </xf>
    <xf numFmtId="0" fontId="0" fillId="6" borderId="4" xfId="0" applyFill="1" applyBorder="1" applyAlignment="1">
      <alignment horizontal="center"/>
    </xf>
    <xf numFmtId="10" fontId="0" fillId="6" borderId="5" xfId="3" applyNumberFormat="1" applyFont="1" applyFill="1" applyBorder="1" applyAlignment="1">
      <alignment horizontal="center"/>
    </xf>
    <xf numFmtId="0" fontId="0" fillId="6" borderId="6" xfId="0" applyFill="1" applyBorder="1" applyAlignment="1">
      <alignment horizontal="center"/>
    </xf>
    <xf numFmtId="0" fontId="12" fillId="0" borderId="0" xfId="0" applyFont="1"/>
    <xf numFmtId="0" fontId="0" fillId="0" borderId="3" xfId="0" applyBorder="1"/>
    <xf numFmtId="0" fontId="1" fillId="0" borderId="2" xfId="0" applyFont="1" applyBorder="1"/>
    <xf numFmtId="166" fontId="0" fillId="2" borderId="0" xfId="2" applyNumberFormat="1" applyFont="1" applyFill="1" applyBorder="1" applyAlignment="1">
      <alignment horizontal="center" vertical="center"/>
    </xf>
    <xf numFmtId="166" fontId="1" fillId="2" borderId="0" xfId="2" applyNumberFormat="1" applyFont="1" applyFill="1" applyBorder="1" applyAlignment="1">
      <alignment horizontal="center" vertical="center"/>
    </xf>
    <xf numFmtId="166" fontId="1" fillId="0" borderId="0" xfId="2" applyNumberFormat="1" applyFont="1" applyBorder="1" applyAlignment="1">
      <alignment horizontal="center" vertical="center"/>
    </xf>
    <xf numFmtId="0" fontId="1" fillId="2" borderId="31"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166" fontId="0" fillId="0" borderId="5" xfId="2" applyNumberFormat="1" applyFont="1" applyFill="1" applyBorder="1" applyAlignment="1">
      <alignment horizontal="center" vertical="center"/>
    </xf>
    <xf numFmtId="0" fontId="0" fillId="0" borderId="0" xfId="0"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0" fillId="0" borderId="1" xfId="0" applyBorder="1" applyAlignment="1">
      <alignment horizontal="center"/>
    </xf>
    <xf numFmtId="10" fontId="0" fillId="6" borderId="5" xfId="3" applyNumberFormat="1" applyFont="1" applyFill="1" applyBorder="1" applyAlignment="1">
      <alignment horizontal="center" vertical="center"/>
    </xf>
    <xf numFmtId="10" fontId="0" fillId="6" borderId="7" xfId="3" applyNumberFormat="1" applyFont="1" applyFill="1" applyBorder="1" applyAlignment="1">
      <alignment horizontal="center" vertical="center"/>
    </xf>
    <xf numFmtId="0" fontId="27" fillId="0" borderId="0" xfId="0" applyFont="1" applyAlignment="1">
      <alignment horizontal="left"/>
    </xf>
    <xf numFmtId="0" fontId="0" fillId="0" borderId="0" xfId="0" applyBorder="1"/>
    <xf numFmtId="1" fontId="0" fillId="0" borderId="12"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0" borderId="4" xfId="0" applyNumberFormat="1" applyFont="1" applyBorder="1" applyAlignment="1">
      <alignment horizontal="center" vertical="center"/>
    </xf>
    <xf numFmtId="1" fontId="0" fillId="0" borderId="10" xfId="0" applyNumberFormat="1" applyFont="1" applyBorder="1" applyAlignment="1">
      <alignment horizontal="center" vertical="center"/>
    </xf>
    <xf numFmtId="1" fontId="0" fillId="0" borderId="0" xfId="0" applyNumberFormat="1" applyFont="1" applyBorder="1" applyAlignment="1">
      <alignment horizontal="center" vertical="center"/>
    </xf>
    <xf numFmtId="1" fontId="0" fillId="0" borderId="6" xfId="0" applyNumberFormat="1" applyFont="1" applyBorder="1" applyAlignment="1">
      <alignment horizontal="center" vertical="center"/>
    </xf>
    <xf numFmtId="1" fontId="0" fillId="0" borderId="11" xfId="0" applyNumberFormat="1" applyFont="1" applyBorder="1" applyAlignment="1">
      <alignment horizontal="center" vertical="center"/>
    </xf>
    <xf numFmtId="1" fontId="0" fillId="0" borderId="1" xfId="0" applyNumberFormat="1" applyFont="1" applyBorder="1" applyAlignment="1">
      <alignment horizontal="center" vertical="center"/>
    </xf>
    <xf numFmtId="1" fontId="0" fillId="0" borderId="8" xfId="0" applyNumberFormat="1" applyFont="1" applyBorder="1" applyAlignment="1">
      <alignment horizontal="center" vertical="center"/>
    </xf>
    <xf numFmtId="0" fontId="7" fillId="0" borderId="0" xfId="0" applyFont="1" applyBorder="1" applyAlignment="1">
      <alignment horizontal="center"/>
    </xf>
    <xf numFmtId="0" fontId="0" fillId="0" borderId="0" xfId="0" quotePrefix="1"/>
    <xf numFmtId="0" fontId="4" fillId="0" borderId="0" xfId="0" applyFont="1" applyBorder="1"/>
    <xf numFmtId="0" fontId="1" fillId="0" borderId="1" xfId="0" applyFont="1" applyBorder="1" applyAlignment="1"/>
    <xf numFmtId="0" fontId="1" fillId="3" borderId="0" xfId="0" applyFont="1" applyFill="1" applyAlignment="1">
      <alignment horizontal="center" vertical="center"/>
    </xf>
    <xf numFmtId="0" fontId="4" fillId="0" borderId="0" xfId="0" applyFont="1" applyBorder="1" applyAlignment="1">
      <alignment horizontal="left"/>
    </xf>
    <xf numFmtId="0" fontId="1" fillId="0" borderId="0" xfId="0" applyFont="1" applyBorder="1"/>
    <xf numFmtId="166" fontId="1" fillId="4" borderId="0" xfId="2" applyNumberFormat="1" applyFont="1" applyFill="1" applyBorder="1" applyAlignment="1">
      <alignment horizontal="center" vertical="center"/>
    </xf>
    <xf numFmtId="166" fontId="1" fillId="3" borderId="0" xfId="2"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27" fillId="0" borderId="0" xfId="0" applyFont="1"/>
    <xf numFmtId="166" fontId="0" fillId="0" borderId="0" xfId="2" applyNumberFormat="1" applyFont="1" applyFill="1" applyBorder="1" applyAlignment="1">
      <alignment horizontal="center" vertical="center"/>
    </xf>
    <xf numFmtId="0" fontId="7" fillId="2" borderId="0" xfId="0" applyFont="1" applyFill="1"/>
    <xf numFmtId="166" fontId="0" fillId="0" borderId="10" xfId="2" applyNumberFormat="1" applyFont="1" applyFill="1" applyBorder="1" applyAlignment="1">
      <alignment horizontal="center" vertical="center"/>
    </xf>
    <xf numFmtId="0" fontId="0" fillId="0" borderId="6" xfId="0" applyBorder="1"/>
    <xf numFmtId="0" fontId="1" fillId="4" borderId="6" xfId="0" applyFont="1" applyFill="1" applyBorder="1"/>
    <xf numFmtId="0" fontId="1" fillId="0" borderId="6" xfId="0" applyFont="1" applyBorder="1"/>
    <xf numFmtId="0" fontId="1" fillId="3" borderId="6" xfId="0" applyFont="1" applyFill="1" applyBorder="1"/>
    <xf numFmtId="0" fontId="0" fillId="0" borderId="6" xfId="0" applyFill="1" applyBorder="1"/>
    <xf numFmtId="166" fontId="0" fillId="0" borderId="6" xfId="2" applyNumberFormat="1" applyFont="1" applyFill="1" applyBorder="1" applyAlignment="1">
      <alignment horizontal="center" vertical="center"/>
    </xf>
    <xf numFmtId="166" fontId="1" fillId="3" borderId="6" xfId="2" applyNumberFormat="1" applyFont="1" applyFill="1" applyBorder="1" applyAlignment="1">
      <alignment horizontal="center" vertical="center"/>
    </xf>
    <xf numFmtId="0" fontId="0" fillId="0" borderId="8" xfId="0" applyBorder="1"/>
    <xf numFmtId="0" fontId="0" fillId="0" borderId="0" xfId="0" applyBorder="1" applyAlignment="1">
      <alignment horizontal="center" vertical="center"/>
    </xf>
    <xf numFmtId="0" fontId="1" fillId="0" borderId="6"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horizontal="center"/>
    </xf>
    <xf numFmtId="0" fontId="7" fillId="0" borderId="0" xfId="0" applyFont="1" applyFill="1"/>
    <xf numFmtId="0" fontId="46" fillId="0" borderId="0" xfId="0" applyFont="1"/>
    <xf numFmtId="0" fontId="1" fillId="0" borderId="0" xfId="0" applyFont="1"/>
    <xf numFmtId="0" fontId="1" fillId="0" borderId="4" xfId="0" applyFont="1" applyBorder="1"/>
    <xf numFmtId="0" fontId="1" fillId="0" borderId="7" xfId="0" applyFont="1" applyBorder="1"/>
    <xf numFmtId="0" fontId="1" fillId="0" borderId="8" xfId="0" applyFont="1" applyBorder="1"/>
    <xf numFmtId="0" fontId="1" fillId="0" borderId="0" xfId="0" quotePrefix="1" applyFont="1"/>
    <xf numFmtId="0" fontId="1" fillId="0" borderId="9" xfId="0" applyFont="1" applyBorder="1" applyAlignment="1">
      <alignment horizontal="center"/>
    </xf>
    <xf numFmtId="0" fontId="1" fillId="0" borderId="44" xfId="0" applyFont="1" applyBorder="1"/>
    <xf numFmtId="0" fontId="0" fillId="0" borderId="43" xfId="0" applyBorder="1"/>
    <xf numFmtId="0" fontId="1" fillId="0" borderId="46" xfId="0" applyFont="1" applyFill="1" applyBorder="1"/>
    <xf numFmtId="0" fontId="1" fillId="0" borderId="45" xfId="0" applyFont="1" applyFill="1" applyBorder="1"/>
    <xf numFmtId="0" fontId="12" fillId="0" borderId="6" xfId="0" applyFont="1" applyFill="1" applyBorder="1"/>
    <xf numFmtId="0" fontId="12" fillId="0" borderId="8" xfId="0" applyFont="1" applyFill="1" applyBorder="1"/>
    <xf numFmtId="0" fontId="1" fillId="0" borderId="31" xfId="0" applyFont="1" applyBorder="1" applyAlignment="1">
      <alignment horizontal="right"/>
    </xf>
    <xf numFmtId="0" fontId="1" fillId="0" borderId="14" xfId="0" applyFont="1" applyBorder="1" applyAlignment="1">
      <alignment horizontal="right"/>
    </xf>
    <xf numFmtId="0" fontId="1" fillId="0" borderId="15" xfId="0" applyFont="1" applyBorder="1" applyAlignment="1">
      <alignment horizontal="right"/>
    </xf>
    <xf numFmtId="0" fontId="0" fillId="0" borderId="0" xfId="0" applyBorder="1" applyAlignment="1"/>
    <xf numFmtId="0" fontId="0" fillId="0" borderId="1" xfId="0" applyBorder="1" applyAlignment="1"/>
    <xf numFmtId="0" fontId="1" fillId="0" borderId="0" xfId="0" applyFont="1" applyBorder="1" applyAlignment="1">
      <alignment vertical="center"/>
    </xf>
    <xf numFmtId="0" fontId="0" fillId="0" borderId="0" xfId="0" applyBorder="1" applyAlignment="1">
      <alignment horizontal="left" vertical="center"/>
    </xf>
    <xf numFmtId="0" fontId="0" fillId="0" borderId="48" xfId="0" applyBorder="1" applyAlignment="1"/>
    <xf numFmtId="0" fontId="0" fillId="0" borderId="47" xfId="0" applyBorder="1" applyAlignment="1"/>
    <xf numFmtId="0" fontId="47" fillId="0" borderId="0" xfId="0" applyFont="1"/>
    <xf numFmtId="9" fontId="47" fillId="0" borderId="0" xfId="0" applyNumberFormat="1" applyFont="1"/>
    <xf numFmtId="0" fontId="45" fillId="44" borderId="4" xfId="0" applyFont="1" applyFill="1" applyBorder="1" applyAlignment="1">
      <alignment horizontal="center" vertical="center" wrapText="1"/>
    </xf>
    <xf numFmtId="0" fontId="7" fillId="0" borderId="1" xfId="0" applyFont="1" applyBorder="1" applyAlignment="1">
      <alignment horizontal="center"/>
    </xf>
    <xf numFmtId="0" fontId="0" fillId="0" borderId="49" xfId="0" applyBorder="1" applyAlignment="1"/>
    <xf numFmtId="0" fontId="0" fillId="0" borderId="16" xfId="0" applyFill="1" applyBorder="1" applyAlignment="1">
      <alignment horizontal="center"/>
    </xf>
    <xf numFmtId="0" fontId="0" fillId="0" borderId="50" xfId="0" applyFill="1" applyBorder="1" applyAlignment="1">
      <alignment horizontal="center"/>
    </xf>
    <xf numFmtId="0" fontId="0" fillId="0" borderId="33" xfId="0" applyFill="1" applyBorder="1" applyAlignment="1">
      <alignment horizontal="center"/>
    </xf>
    <xf numFmtId="0" fontId="0" fillId="0" borderId="51" xfId="0" applyBorder="1" applyAlignment="1"/>
    <xf numFmtId="0" fontId="0" fillId="0" borderId="52" xfId="0" applyBorder="1" applyAlignment="1"/>
    <xf numFmtId="0" fontId="7" fillId="0" borderId="16" xfId="0" applyFont="1" applyBorder="1" applyAlignment="1">
      <alignment horizontal="center"/>
    </xf>
    <xf numFmtId="1" fontId="7" fillId="0" borderId="0" xfId="0" applyNumberFormat="1" applyFont="1" applyBorder="1" applyAlignment="1">
      <alignment horizontal="center"/>
    </xf>
    <xf numFmtId="0" fontId="0" fillId="0" borderId="0" xfId="0" applyFill="1"/>
    <xf numFmtId="0" fontId="1" fillId="0" borderId="0" xfId="0" applyFont="1" applyFill="1" applyBorder="1" applyAlignment="1">
      <alignment horizontal="right"/>
    </xf>
    <xf numFmtId="1" fontId="0" fillId="0" borderId="0" xfId="0" applyNumberFormat="1" applyFill="1" applyBorder="1"/>
    <xf numFmtId="1" fontId="0" fillId="0" borderId="0" xfId="0" applyNumberFormat="1" applyFont="1" applyFill="1" applyBorder="1" applyAlignment="1">
      <alignment horizontal="center" vertical="center"/>
    </xf>
    <xf numFmtId="1" fontId="0" fillId="0" borderId="0" xfId="0" applyNumberFormat="1" applyFill="1" applyAlignment="1">
      <alignment horizontal="center"/>
    </xf>
    <xf numFmtId="167" fontId="0" fillId="0" borderId="0" xfId="0" applyNumberFormat="1" applyFill="1" applyBorder="1"/>
    <xf numFmtId="1" fontId="27" fillId="0" borderId="0" xfId="0" applyNumberFormat="1" applyFont="1" applyFill="1" applyAlignment="1">
      <alignment horizontal="left"/>
    </xf>
    <xf numFmtId="0" fontId="47" fillId="0" borderId="0" xfId="0" quotePrefix="1" applyFont="1" applyAlignment="1">
      <alignment horizontal="center" vertical="center"/>
    </xf>
    <xf numFmtId="0" fontId="2" fillId="0" borderId="0" xfId="1" applyFill="1"/>
    <xf numFmtId="0" fontId="2" fillId="0" borderId="0" xfId="1" applyAlignment="1">
      <alignment horizontal="left"/>
    </xf>
    <xf numFmtId="0" fontId="0" fillId="0" borderId="0" xfId="0" applyFont="1"/>
    <xf numFmtId="167" fontId="0" fillId="2" borderId="0" xfId="3" applyNumberFormat="1" applyFont="1" applyFill="1" applyBorder="1" applyAlignment="1">
      <alignment horizontal="center"/>
    </xf>
    <xf numFmtId="167" fontId="7" fillId="0" borderId="0" xfId="3" applyNumberFormat="1" applyFont="1" applyFill="1" applyBorder="1" applyAlignment="1">
      <alignment horizontal="center"/>
    </xf>
    <xf numFmtId="0" fontId="50" fillId="0" borderId="0" xfId="0" applyFont="1" applyFill="1" applyBorder="1" applyAlignment="1">
      <alignment horizontal="left"/>
    </xf>
    <xf numFmtId="168" fontId="27" fillId="0" borderId="0" xfId="3" applyNumberFormat="1" applyFont="1" applyFill="1" applyBorder="1" applyAlignment="1">
      <alignment horizontal="center"/>
    </xf>
    <xf numFmtId="0" fontId="51" fillId="0" borderId="0" xfId="0" applyFont="1"/>
    <xf numFmtId="0" fontId="27" fillId="0" borderId="0" xfId="0" applyFont="1" applyAlignment="1">
      <alignment horizontal="center"/>
    </xf>
    <xf numFmtId="0" fontId="1" fillId="0" borderId="0" xfId="0" applyFont="1" applyAlignment="1"/>
    <xf numFmtId="0" fontId="1" fillId="0" borderId="7" xfId="0" applyFont="1" applyBorder="1" applyAlignment="1">
      <alignment horizontal="left"/>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xf>
    <xf numFmtId="0" fontId="45" fillId="46" borderId="4" xfId="0" applyFont="1" applyFill="1" applyBorder="1" applyAlignment="1">
      <alignment horizontal="center" vertical="center" wrapText="1"/>
    </xf>
    <xf numFmtId="166" fontId="5" fillId="0" borderId="0" xfId="2" applyNumberFormat="1" applyFont="1" applyFill="1" applyBorder="1" applyAlignment="1">
      <alignment horizontal="center" vertical="center"/>
    </xf>
    <xf numFmtId="166" fontId="5" fillId="0" borderId="6" xfId="2" applyNumberFormat="1" applyFont="1" applyFill="1" applyBorder="1" applyAlignment="1">
      <alignment horizontal="center" vertical="center"/>
    </xf>
    <xf numFmtId="0" fontId="52" fillId="0" borderId="0" xfId="0" applyFont="1" applyFill="1" applyBorder="1" applyAlignment="1">
      <alignment horizontal="left"/>
    </xf>
    <xf numFmtId="0" fontId="7" fillId="0" borderId="0" xfId="0" applyFont="1" applyAlignment="1">
      <alignment horizontal="left"/>
    </xf>
    <xf numFmtId="166" fontId="12" fillId="0" borderId="5"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166" fontId="12" fillId="0" borderId="10" xfId="2" applyNumberFormat="1" applyFont="1" applyFill="1" applyBorder="1" applyAlignment="1">
      <alignment horizontal="center" vertical="center"/>
    </xf>
    <xf numFmtId="166" fontId="12" fillId="0" borderId="6" xfId="2" applyNumberFormat="1" applyFont="1" applyFill="1" applyBorder="1" applyAlignment="1">
      <alignment horizontal="center" vertical="center"/>
    </xf>
    <xf numFmtId="166" fontId="12" fillId="0" borderId="7" xfId="2" applyNumberFormat="1" applyFont="1" applyFill="1" applyBorder="1" applyAlignment="1">
      <alignment horizontal="center" vertical="center"/>
    </xf>
    <xf numFmtId="166" fontId="12" fillId="0" borderId="1" xfId="2" applyNumberFormat="1" applyFont="1" applyFill="1" applyBorder="1" applyAlignment="1">
      <alignment horizontal="center" vertical="center"/>
    </xf>
    <xf numFmtId="166" fontId="12" fillId="0" borderId="11" xfId="2" applyNumberFormat="1" applyFont="1" applyFill="1" applyBorder="1" applyAlignment="1">
      <alignment horizontal="center" vertical="center"/>
    </xf>
    <xf numFmtId="166" fontId="12" fillId="0" borderId="8" xfId="2" applyNumberFormat="1" applyFont="1" applyFill="1" applyBorder="1" applyAlignment="1">
      <alignment horizontal="center" vertical="center"/>
    </xf>
    <xf numFmtId="0" fontId="0" fillId="0" borderId="0" xfId="0" applyAlignment="1"/>
    <xf numFmtId="0" fontId="1" fillId="0" borderId="0" xfId="0" applyFont="1" applyFill="1" applyAlignment="1">
      <alignment horizontal="left"/>
    </xf>
    <xf numFmtId="1" fontId="7" fillId="0" borderId="0" xfId="0" applyNumberFormat="1" applyFont="1" applyFill="1"/>
    <xf numFmtId="0" fontId="1" fillId="4" borderId="19" xfId="0" applyFont="1" applyFill="1" applyBorder="1" applyAlignment="1"/>
    <xf numFmtId="0" fontId="0" fillId="0" borderId="17" xfId="0" applyFont="1" applyBorder="1" applyAlignment="1">
      <alignment horizontal="left"/>
    </xf>
    <xf numFmtId="0" fontId="0" fillId="0" borderId="18" xfId="0" applyFont="1" applyBorder="1" applyAlignment="1">
      <alignment horizontal="left"/>
    </xf>
    <xf numFmtId="0" fontId="0" fillId="0" borderId="19" xfId="0" applyFont="1" applyBorder="1" applyAlignment="1">
      <alignment horizontal="left"/>
    </xf>
    <xf numFmtId="0" fontId="1" fillId="0" borderId="31" xfId="0" applyFont="1" applyBorder="1" applyAlignment="1">
      <alignment horizontal="center"/>
    </xf>
    <xf numFmtId="166" fontId="1" fillId="4" borderId="53" xfId="2" applyNumberFormat="1" applyFont="1" applyFill="1" applyBorder="1" applyAlignment="1">
      <alignment horizontal="center"/>
    </xf>
    <xf numFmtId="166" fontId="1" fillId="4" borderId="14" xfId="2" applyNumberFormat="1" applyFont="1" applyFill="1" applyBorder="1" applyAlignment="1">
      <alignment horizontal="center"/>
    </xf>
    <xf numFmtId="166" fontId="1" fillId="4" borderId="15" xfId="2" applyNumberFormat="1" applyFont="1" applyFill="1" applyBorder="1" applyAlignment="1">
      <alignment horizontal="center"/>
    </xf>
    <xf numFmtId="0" fontId="1" fillId="0" borderId="19" xfId="0" applyFont="1" applyBorder="1" applyAlignment="1">
      <alignment horizontal="left"/>
    </xf>
    <xf numFmtId="169" fontId="1" fillId="4" borderId="14" xfId="2" applyNumberFormat="1" applyFont="1" applyFill="1" applyBorder="1" applyAlignment="1">
      <alignment horizontal="center"/>
    </xf>
    <xf numFmtId="169" fontId="1" fillId="4" borderId="15" xfId="2" applyNumberFormat="1" applyFont="1" applyFill="1" applyBorder="1" applyAlignment="1">
      <alignment horizontal="center"/>
    </xf>
    <xf numFmtId="0" fontId="7" fillId="0" borderId="2" xfId="0" applyFont="1" applyFill="1" applyBorder="1" applyAlignment="1">
      <alignment horizontal="center"/>
    </xf>
    <xf numFmtId="167" fontId="7" fillId="0" borderId="3" xfId="0" applyNumberFormat="1" applyFont="1" applyFill="1" applyBorder="1" applyAlignment="1">
      <alignment horizontal="center"/>
    </xf>
    <xf numFmtId="0" fontId="7" fillId="0" borderId="3" xfId="0" applyFont="1" applyFill="1" applyBorder="1" applyAlignment="1">
      <alignment horizontal="center"/>
    </xf>
    <xf numFmtId="167" fontId="7" fillId="0" borderId="4" xfId="0" applyNumberFormat="1" applyFont="1" applyFill="1" applyBorder="1" applyAlignment="1">
      <alignment horizontal="center"/>
    </xf>
    <xf numFmtId="0" fontId="7" fillId="0" borderId="5" xfId="0" applyFont="1" applyFill="1" applyBorder="1" applyAlignment="1">
      <alignment horizontal="center"/>
    </xf>
    <xf numFmtId="0" fontId="7" fillId="0" borderId="0" xfId="0" applyFont="1" applyFill="1" applyBorder="1" applyAlignment="1">
      <alignment horizontal="center"/>
    </xf>
    <xf numFmtId="1" fontId="7" fillId="0" borderId="6" xfId="0" applyNumberFormat="1" applyFont="1" applyFill="1" applyBorder="1" applyAlignment="1">
      <alignment horizontal="center"/>
    </xf>
    <xf numFmtId="0" fontId="7" fillId="0" borderId="7" xfId="0" applyFont="1" applyFill="1" applyBorder="1" applyAlignment="1">
      <alignment horizontal="center"/>
    </xf>
    <xf numFmtId="167" fontId="7" fillId="0" borderId="1" xfId="0" applyNumberFormat="1" applyFont="1" applyFill="1" applyBorder="1" applyAlignment="1">
      <alignment horizontal="center"/>
    </xf>
    <xf numFmtId="0" fontId="7" fillId="0" borderId="1" xfId="0" applyFont="1" applyFill="1" applyBorder="1" applyAlignment="1">
      <alignment horizontal="center"/>
    </xf>
    <xf numFmtId="167" fontId="7" fillId="0" borderId="8" xfId="0" applyNumberFormat="1" applyFont="1" applyFill="1" applyBorder="1" applyAlignment="1">
      <alignment horizontal="center"/>
    </xf>
    <xf numFmtId="0" fontId="1" fillId="45" borderId="13" xfId="0" applyFont="1" applyFill="1" applyBorder="1"/>
    <xf numFmtId="0" fontId="1" fillId="45" borderId="15" xfId="0" applyFont="1" applyFill="1" applyBorder="1"/>
    <xf numFmtId="166" fontId="1" fillId="45" borderId="13" xfId="2" applyNumberFormat="1" applyFont="1" applyFill="1" applyBorder="1" applyAlignment="1">
      <alignment horizontal="center" vertical="center"/>
    </xf>
    <xf numFmtId="166" fontId="1" fillId="45" borderId="14" xfId="2" applyNumberFormat="1" applyFont="1" applyFill="1" applyBorder="1" applyAlignment="1">
      <alignment horizontal="center" vertical="center"/>
    </xf>
    <xf numFmtId="166" fontId="1" fillId="45" borderId="31" xfId="2" applyNumberFormat="1" applyFont="1" applyFill="1" applyBorder="1" applyAlignment="1">
      <alignment horizontal="center" vertical="center"/>
    </xf>
    <xf numFmtId="166" fontId="1" fillId="45" borderId="15" xfId="2" applyNumberFormat="1" applyFont="1" applyFill="1" applyBorder="1" applyAlignment="1">
      <alignment horizontal="center" vertical="center"/>
    </xf>
    <xf numFmtId="0" fontId="1" fillId="45" borderId="13" xfId="0" applyFont="1" applyFill="1" applyBorder="1" applyAlignment="1">
      <alignment horizontal="left" vertical="center"/>
    </xf>
    <xf numFmtId="0" fontId="1" fillId="45" borderId="14" xfId="0" applyFont="1" applyFill="1" applyBorder="1" applyAlignment="1">
      <alignment horizontal="left" vertical="center"/>
    </xf>
    <xf numFmtId="0" fontId="0" fillId="45" borderId="14" xfId="0" applyFill="1" applyBorder="1" applyAlignment="1">
      <alignment horizontal="center"/>
    </xf>
    <xf numFmtId="0" fontId="0" fillId="45" borderId="31" xfId="0" applyFill="1" applyBorder="1" applyAlignment="1">
      <alignment horizontal="center"/>
    </xf>
    <xf numFmtId="0" fontId="0" fillId="45" borderId="15" xfId="0" applyFill="1" applyBorder="1" applyAlignment="1">
      <alignment horizontal="center"/>
    </xf>
    <xf numFmtId="0" fontId="0" fillId="45" borderId="14" xfId="0" applyFill="1" applyBorder="1"/>
    <xf numFmtId="0" fontId="0" fillId="45" borderId="15" xfId="0" applyFill="1" applyBorder="1"/>
    <xf numFmtId="1" fontId="0" fillId="0" borderId="10" xfId="0" applyNumberFormat="1" applyFill="1" applyBorder="1" applyAlignment="1">
      <alignment horizontal="center"/>
    </xf>
    <xf numFmtId="1" fontId="0" fillId="0" borderId="0" xfId="0" applyNumberFormat="1" applyFont="1" applyFill="1" applyBorder="1" applyAlignment="1">
      <alignment horizontal="center"/>
    </xf>
    <xf numFmtId="1" fontId="0" fillId="0" borderId="6" xfId="0" applyNumberFormat="1" applyFont="1" applyFill="1" applyBorder="1" applyAlignment="1">
      <alignment horizontal="center"/>
    </xf>
    <xf numFmtId="0" fontId="0" fillId="0" borderId="10" xfId="0" applyFill="1" applyBorder="1" applyAlignment="1">
      <alignment horizontal="center"/>
    </xf>
    <xf numFmtId="0" fontId="7" fillId="0" borderId="50" xfId="0" applyFont="1" applyFill="1" applyBorder="1" applyAlignment="1">
      <alignment horizontal="center"/>
    </xf>
    <xf numFmtId="0" fontId="7" fillId="0" borderId="10" xfId="0" applyFont="1" applyFill="1" applyBorder="1" applyAlignment="1">
      <alignment horizontal="center"/>
    </xf>
    <xf numFmtId="1" fontId="7" fillId="0" borderId="0" xfId="0" applyNumberFormat="1" applyFont="1" applyFill="1" applyBorder="1" applyAlignment="1">
      <alignment horizontal="center"/>
    </xf>
    <xf numFmtId="0" fontId="7" fillId="0" borderId="11" xfId="0" applyFont="1" applyFill="1" applyBorder="1" applyAlignment="1">
      <alignment horizontal="center"/>
    </xf>
    <xf numFmtId="1" fontId="7" fillId="0" borderId="1" xfId="0" applyNumberFormat="1" applyFont="1" applyFill="1" applyBorder="1" applyAlignment="1">
      <alignment horizontal="center"/>
    </xf>
    <xf numFmtId="1" fontId="7" fillId="0" borderId="8" xfId="0" applyNumberFormat="1" applyFont="1" applyFill="1" applyBorder="1" applyAlignment="1">
      <alignment horizontal="center"/>
    </xf>
    <xf numFmtId="0" fontId="1" fillId="0" borderId="40" xfId="0" applyFont="1" applyFill="1" applyBorder="1" applyAlignment="1">
      <alignment horizontal="left" vertical="center"/>
    </xf>
    <xf numFmtId="0" fontId="1" fillId="0" borderId="68" xfId="0" applyFont="1" applyFill="1" applyBorder="1" applyAlignment="1">
      <alignment horizontal="left" vertical="center"/>
    </xf>
    <xf numFmtId="0" fontId="1" fillId="0" borderId="68" xfId="0" applyFont="1" applyFill="1" applyBorder="1" applyAlignment="1">
      <alignment horizontal="center"/>
    </xf>
    <xf numFmtId="1" fontId="1" fillId="0" borderId="69" xfId="0" applyNumberFormat="1" applyFont="1" applyFill="1" applyBorder="1" applyAlignment="1">
      <alignment horizontal="center"/>
    </xf>
    <xf numFmtId="1" fontId="1" fillId="0" borderId="68" xfId="0" applyNumberFormat="1" applyFont="1" applyFill="1" applyBorder="1" applyAlignment="1">
      <alignment horizontal="center"/>
    </xf>
    <xf numFmtId="0" fontId="1" fillId="0" borderId="41" xfId="0" applyFont="1" applyFill="1" applyBorder="1" applyAlignment="1">
      <alignment horizontal="center"/>
    </xf>
    <xf numFmtId="1" fontId="7" fillId="0" borderId="10" xfId="0" applyNumberFormat="1" applyFont="1" applyFill="1" applyBorder="1" applyAlignment="1">
      <alignment horizontal="center"/>
    </xf>
    <xf numFmtId="1" fontId="7" fillId="0" borderId="16"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center"/>
    </xf>
    <xf numFmtId="0" fontId="0" fillId="0" borderId="4" xfId="0" applyBorder="1"/>
    <xf numFmtId="0" fontId="7" fillId="0" borderId="33" xfId="0" applyFont="1" applyBorder="1" applyAlignment="1">
      <alignment horizontal="center"/>
    </xf>
    <xf numFmtId="0" fontId="1" fillId="0" borderId="39" xfId="0" applyFont="1" applyBorder="1" applyAlignment="1">
      <alignment vertical="center" wrapText="1"/>
    </xf>
    <xf numFmtId="0" fontId="1" fillId="0" borderId="33" xfId="0" applyFont="1" applyBorder="1" applyAlignment="1">
      <alignment vertical="center" wrapText="1"/>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7" xfId="0" applyFill="1" applyBorder="1"/>
    <xf numFmtId="0" fontId="0" fillId="0" borderId="16" xfId="0" applyFill="1"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center" vertical="center"/>
    </xf>
    <xf numFmtId="0" fontId="0" fillId="0" borderId="32" xfId="0" applyFill="1" applyBorder="1"/>
    <xf numFmtId="0" fontId="0" fillId="0" borderId="0" xfId="0" applyFont="1" applyAlignment="1">
      <alignment horizontal="left" vertical="center"/>
    </xf>
    <xf numFmtId="0" fontId="2" fillId="0" borderId="0" xfId="1" applyAlignment="1">
      <alignment horizontal="left" vertical="center"/>
    </xf>
    <xf numFmtId="0" fontId="7" fillId="0" borderId="40" xfId="0" applyFont="1" applyBorder="1"/>
    <xf numFmtId="0" fontId="10" fillId="0" borderId="42"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5" xfId="0" applyFont="1" applyBorder="1" applyAlignment="1">
      <alignment horizontal="left"/>
    </xf>
    <xf numFmtId="168" fontId="7" fillId="0" borderId="18" xfId="0" applyNumberFormat="1" applyFont="1" applyFill="1" applyBorder="1" applyAlignment="1">
      <alignment horizontal="center"/>
    </xf>
    <xf numFmtId="0" fontId="10" fillId="0" borderId="7" xfId="0" applyFont="1" applyBorder="1" applyAlignment="1">
      <alignment horizontal="left"/>
    </xf>
    <xf numFmtId="168" fontId="7" fillId="2" borderId="19" xfId="3" applyNumberFormat="1" applyFont="1" applyFill="1" applyBorder="1" applyAlignment="1">
      <alignment horizontal="center"/>
    </xf>
    <xf numFmtId="0" fontId="7" fillId="0" borderId="0" xfId="0" applyFont="1"/>
    <xf numFmtId="0" fontId="10" fillId="0" borderId="0" xfId="0" applyFont="1"/>
    <xf numFmtId="0" fontId="0" fillId="0" borderId="20" xfId="0" applyBorder="1" applyAlignment="1">
      <alignment horizontal="center" vertical="center"/>
    </xf>
    <xf numFmtId="0" fontId="45" fillId="46" borderId="17" xfId="0" applyFont="1" applyFill="1" applyBorder="1" applyAlignment="1">
      <alignment horizontal="left" vertical="center" wrapText="1"/>
    </xf>
    <xf numFmtId="0" fontId="45" fillId="46" borderId="2" xfId="0" applyFont="1" applyFill="1" applyBorder="1" applyAlignment="1">
      <alignment horizontal="center" vertical="center" wrapText="1"/>
    </xf>
    <xf numFmtId="0" fontId="45" fillId="46" borderId="3" xfId="0" applyFont="1" applyFill="1" applyBorder="1" applyAlignment="1">
      <alignment horizontal="center" vertical="center" wrapText="1"/>
    </xf>
    <xf numFmtId="0" fontId="45" fillId="44" borderId="2" xfId="0" applyFont="1" applyFill="1" applyBorder="1" applyAlignment="1">
      <alignment horizontal="center" vertical="center" wrapText="1"/>
    </xf>
    <xf numFmtId="0" fontId="45" fillId="44" borderId="3" xfId="0" applyFont="1" applyFill="1" applyBorder="1" applyAlignment="1">
      <alignment horizontal="center" vertical="center" wrapText="1"/>
    </xf>
    <xf numFmtId="0" fontId="45" fillId="46" borderId="18" xfId="0" applyFont="1" applyFill="1" applyBorder="1" applyAlignment="1">
      <alignment horizontal="left" vertical="center" wrapText="1"/>
    </xf>
    <xf numFmtId="0" fontId="54" fillId="46" borderId="5" xfId="0" applyFont="1" applyFill="1" applyBorder="1" applyAlignment="1">
      <alignment horizontal="center" vertical="center" wrapText="1"/>
    </xf>
    <xf numFmtId="0" fontId="54" fillId="46" borderId="6" xfId="0" applyFont="1" applyFill="1" applyBorder="1" applyAlignment="1">
      <alignment horizontal="center" vertical="center" wrapText="1"/>
    </xf>
    <xf numFmtId="0" fontId="54" fillId="44" borderId="4" xfId="0" applyFont="1" applyFill="1" applyBorder="1" applyAlignment="1">
      <alignment horizontal="center" vertical="center" wrapText="1"/>
    </xf>
    <xf numFmtId="0" fontId="45" fillId="46" borderId="19" xfId="0" applyFont="1" applyFill="1" applyBorder="1" applyAlignment="1">
      <alignment horizontal="left" vertical="center" wrapText="1"/>
    </xf>
    <xf numFmtId="0" fontId="53" fillId="46" borderId="7" xfId="0" applyFont="1" applyFill="1" applyBorder="1" applyAlignment="1">
      <alignment horizontal="center" vertical="center" wrapText="1"/>
    </xf>
    <xf numFmtId="0" fontId="53" fillId="46" borderId="1" xfId="0" applyFont="1" applyFill="1" applyBorder="1" applyAlignment="1">
      <alignment horizontal="center" vertical="center" wrapText="1"/>
    </xf>
    <xf numFmtId="0" fontId="53" fillId="46" borderId="8" xfId="0" applyFont="1" applyFill="1" applyBorder="1" applyAlignment="1">
      <alignment horizontal="center" vertical="center" wrapText="1"/>
    </xf>
    <xf numFmtId="0" fontId="53" fillId="44" borderId="7" xfId="0" applyFont="1" applyFill="1" applyBorder="1" applyAlignment="1">
      <alignment horizontal="center" vertical="center" wrapText="1"/>
    </xf>
    <xf numFmtId="0" fontId="53" fillId="44" borderId="1" xfId="0" applyFont="1" applyFill="1" applyBorder="1" applyAlignment="1">
      <alignment horizontal="center" vertical="center" wrapText="1"/>
    </xf>
    <xf numFmtId="0" fontId="53" fillId="44" borderId="8" xfId="0" applyFont="1" applyFill="1" applyBorder="1" applyAlignment="1">
      <alignment horizontal="center" vertical="center" wrapText="1"/>
    </xf>
    <xf numFmtId="0" fontId="1" fillId="0" borderId="17" xfId="0" applyFont="1" applyBorder="1" applyAlignment="1">
      <alignment vertical="center"/>
    </xf>
    <xf numFmtId="0" fontId="0" fillId="47" borderId="2" xfId="0" applyFill="1" applyBorder="1" applyAlignment="1">
      <alignment vertical="center"/>
    </xf>
    <xf numFmtId="0" fontId="0" fillId="47" borderId="3" xfId="0" applyFill="1" applyBorder="1" applyAlignment="1">
      <alignment vertical="center"/>
    </xf>
    <xf numFmtId="0" fontId="0" fillId="47" borderId="4" xfId="0" applyFill="1" applyBorder="1" applyAlignment="1">
      <alignment vertical="center"/>
    </xf>
    <xf numFmtId="0" fontId="0" fillId="51" borderId="20" xfId="0" applyFill="1" applyBorder="1" applyAlignment="1">
      <alignment horizontal="center"/>
    </xf>
    <xf numFmtId="0" fontId="1" fillId="0" borderId="20" xfId="0" applyFont="1" applyBorder="1" applyAlignment="1">
      <alignment vertical="center"/>
    </xf>
    <xf numFmtId="0" fontId="0" fillId="47" borderId="14" xfId="0" applyFill="1" applyBorder="1" applyAlignment="1">
      <alignment vertical="center"/>
    </xf>
    <xf numFmtId="0" fontId="0" fillId="0" borderId="14" xfId="0" applyBorder="1" applyAlignment="1">
      <alignment horizontal="center" vertical="center"/>
    </xf>
    <xf numFmtId="0" fontId="0" fillId="0" borderId="15" xfId="0" applyBorder="1" applyAlignment="1">
      <alignment vertical="center" wrapText="1"/>
    </xf>
    <xf numFmtId="0" fontId="0" fillId="47" borderId="13" xfId="0" applyFill="1" applyBorder="1" applyAlignment="1">
      <alignment vertical="center"/>
    </xf>
    <xf numFmtId="0" fontId="0" fillId="0" borderId="20" xfId="0" applyBorder="1" applyAlignment="1">
      <alignment vertical="center" wrapText="1"/>
    </xf>
    <xf numFmtId="0" fontId="0" fillId="42" borderId="5" xfId="0" applyFill="1" applyBorder="1" applyAlignment="1">
      <alignment vertical="center"/>
    </xf>
    <xf numFmtId="0" fontId="0" fillId="42" borderId="0" xfId="0" applyFill="1" applyBorder="1" applyAlignment="1">
      <alignment vertical="center"/>
    </xf>
    <xf numFmtId="0" fontId="0" fillId="42" borderId="6" xfId="0" applyFill="1" applyBorder="1" applyAlignment="1">
      <alignment vertical="center"/>
    </xf>
    <xf numFmtId="0" fontId="0" fillId="42" borderId="3" xfId="0" applyFill="1" applyBorder="1" applyAlignment="1">
      <alignment vertical="center"/>
    </xf>
    <xf numFmtId="0" fontId="0" fillId="42" borderId="4" xfId="0" applyFill="1" applyBorder="1" applyAlignment="1">
      <alignment vertical="center"/>
    </xf>
    <xf numFmtId="0" fontId="0" fillId="42" borderId="2" xfId="0" applyFill="1" applyBorder="1" applyAlignment="1">
      <alignment vertical="center"/>
    </xf>
    <xf numFmtId="0" fontId="0" fillId="42" borderId="2" xfId="0" applyFill="1" applyBorder="1" applyAlignment="1">
      <alignment vertical="center" wrapText="1"/>
    </xf>
    <xf numFmtId="0" fontId="0" fillId="47" borderId="5" xfId="0" applyFill="1" applyBorder="1" applyAlignment="1">
      <alignment vertical="center"/>
    </xf>
    <xf numFmtId="0" fontId="0" fillId="47" borderId="0" xfId="0" applyFill="1" applyBorder="1" applyAlignment="1">
      <alignment vertical="center"/>
    </xf>
    <xf numFmtId="9" fontId="0" fillId="0" borderId="6" xfId="0" applyNumberFormat="1" applyFill="1" applyBorder="1" applyAlignment="1">
      <alignment horizontal="center" vertical="center"/>
    </xf>
    <xf numFmtId="0" fontId="0" fillId="51" borderId="0" xfId="0" applyFill="1" applyBorder="1" applyAlignment="1">
      <alignment vertical="center"/>
    </xf>
    <xf numFmtId="0" fontId="0" fillId="51" borderId="6" xfId="0" applyFill="1"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51" borderId="5" xfId="0" applyFill="1" applyBorder="1" applyAlignment="1">
      <alignment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9" fontId="0" fillId="51" borderId="6" xfId="0" applyNumberFormat="1" applyFill="1" applyBorder="1" applyAlignment="1">
      <alignment horizontal="center" vertical="center"/>
    </xf>
    <xf numFmtId="0" fontId="0" fillId="47" borderId="6" xfId="0" applyFill="1" applyBorder="1" applyAlignment="1">
      <alignment vertical="center"/>
    </xf>
    <xf numFmtId="0" fontId="0" fillId="51" borderId="18" xfId="0" applyFill="1" applyBorder="1" applyAlignment="1">
      <alignment vertical="center" wrapText="1"/>
    </xf>
    <xf numFmtId="0" fontId="48" fillId="0" borderId="5" xfId="0" quotePrefix="1" applyFont="1" applyFill="1" applyBorder="1" applyAlignment="1">
      <alignment horizontal="center" vertical="center" wrapText="1"/>
    </xf>
    <xf numFmtId="0" fontId="48" fillId="0" borderId="0" xfId="0" quotePrefix="1" applyFont="1" applyFill="1" applyBorder="1" applyAlignment="1">
      <alignment horizontal="center" vertical="center" wrapText="1"/>
    </xf>
    <xf numFmtId="0" fontId="48" fillId="0" borderId="0" xfId="0" applyFont="1" applyFill="1" applyBorder="1" applyAlignment="1">
      <alignment horizontal="center" vertical="center" wrapText="1"/>
    </xf>
    <xf numFmtId="9" fontId="48" fillId="0" borderId="0"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0" fillId="51" borderId="1" xfId="0" applyFill="1" applyBorder="1" applyAlignment="1">
      <alignment vertical="center"/>
    </xf>
    <xf numFmtId="0" fontId="0" fillId="51" borderId="8" xfId="0" applyFill="1" applyBorder="1" applyAlignment="1">
      <alignment vertical="center"/>
    </xf>
    <xf numFmtId="0" fontId="0" fillId="51" borderId="7" xfId="0" applyFill="1" applyBorder="1" applyAlignment="1">
      <alignment vertical="center"/>
    </xf>
    <xf numFmtId="0" fontId="48" fillId="0" borderId="3" xfId="0" applyFont="1" applyFill="1" applyBorder="1" applyAlignment="1">
      <alignment horizontal="center" vertical="center" wrapText="1"/>
    </xf>
    <xf numFmtId="0" fontId="48" fillId="0" borderId="3" xfId="0" quotePrefix="1" applyFont="1" applyFill="1" applyBorder="1" applyAlignment="1">
      <alignment horizontal="center" vertical="center" wrapText="1"/>
    </xf>
    <xf numFmtId="9" fontId="48" fillId="0" borderId="3" xfId="0" quotePrefix="1" applyNumberFormat="1" applyFont="1" applyFill="1" applyBorder="1" applyAlignment="1">
      <alignment horizontal="center" vertical="center" wrapText="1"/>
    </xf>
    <xf numFmtId="9" fontId="1" fillId="0" borderId="3" xfId="0" quotePrefix="1" applyNumberFormat="1" applyFont="1" applyFill="1" applyBorder="1" applyAlignment="1">
      <alignment horizontal="center" vertical="center" wrapText="1"/>
    </xf>
    <xf numFmtId="0" fontId="0" fillId="0" borderId="18" xfId="0" applyFont="1" applyBorder="1" applyAlignment="1">
      <alignment vertical="center" wrapText="1"/>
    </xf>
    <xf numFmtId="9" fontId="48" fillId="0" borderId="0" xfId="0" quotePrefix="1" applyNumberFormat="1" applyFont="1" applyFill="1" applyBorder="1" applyAlignment="1">
      <alignment horizontal="center" vertical="center" wrapText="1"/>
    </xf>
    <xf numFmtId="9" fontId="1" fillId="0" borderId="0" xfId="0" quotePrefix="1" applyNumberFormat="1" applyFont="1" applyFill="1" applyBorder="1" applyAlignment="1">
      <alignment horizontal="center" vertical="center" wrapText="1"/>
    </xf>
    <xf numFmtId="0" fontId="0" fillId="0" borderId="19" xfId="0" applyFont="1" applyBorder="1" applyAlignment="1">
      <alignment vertical="center" wrapText="1"/>
    </xf>
    <xf numFmtId="16" fontId="48" fillId="0" borderId="0" xfId="0" quotePrefix="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1" fillId="0" borderId="18" xfId="0" applyFont="1" applyBorder="1" applyAlignment="1">
      <alignment vertical="center"/>
    </xf>
    <xf numFmtId="0" fontId="0" fillId="42" borderId="5" xfId="0" applyFill="1" applyBorder="1" applyAlignment="1">
      <alignment horizontal="center" vertical="center"/>
    </xf>
    <xf numFmtId="0" fontId="0" fillId="42" borderId="0" xfId="0" applyFill="1" applyBorder="1" applyAlignment="1">
      <alignment horizontal="center" vertical="center"/>
    </xf>
    <xf numFmtId="0" fontId="0" fillId="42" borderId="6" xfId="0" applyFill="1" applyBorder="1" applyAlignment="1">
      <alignment horizontal="center" vertical="center"/>
    </xf>
    <xf numFmtId="0" fontId="48"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9" fontId="1" fillId="0" borderId="6" xfId="0" quotePrefix="1" applyNumberFormat="1" applyFont="1" applyFill="1" applyBorder="1" applyAlignment="1">
      <alignment horizontal="center" vertical="center" wrapText="1"/>
    </xf>
    <xf numFmtId="0" fontId="0" fillId="0" borderId="18" xfId="0" applyFont="1" applyBorder="1" applyAlignment="1">
      <alignment vertical="center"/>
    </xf>
    <xf numFmtId="0" fontId="0" fillId="0" borderId="20" xfId="0" applyFont="1" applyBorder="1" applyAlignment="1">
      <alignment vertical="center"/>
    </xf>
    <xf numFmtId="0" fontId="48" fillId="0" borderId="13" xfId="0" quotePrefix="1" applyFont="1" applyFill="1" applyBorder="1" applyAlignment="1">
      <alignment horizontal="center" vertical="center" wrapText="1"/>
    </xf>
    <xf numFmtId="0" fontId="48" fillId="0" borderId="14" xfId="0" quotePrefix="1" applyFont="1" applyFill="1" applyBorder="1" applyAlignment="1">
      <alignment horizontal="center" vertical="center" wrapText="1"/>
    </xf>
    <xf numFmtId="0" fontId="48" fillId="0" borderId="14" xfId="0" applyFont="1" applyFill="1" applyBorder="1" applyAlignment="1">
      <alignment horizontal="center" vertical="center" wrapText="1"/>
    </xf>
    <xf numFmtId="9" fontId="48" fillId="0" borderId="14" xfId="0" applyNumberFormat="1" applyFont="1" applyFill="1" applyBorder="1" applyAlignment="1">
      <alignment horizontal="center" vertical="center" wrapText="1"/>
    </xf>
    <xf numFmtId="9" fontId="1" fillId="0" borderId="15" xfId="0" applyNumberFormat="1" applyFont="1" applyBorder="1" applyAlignment="1">
      <alignment horizontal="center" vertical="center" wrapText="1"/>
    </xf>
    <xf numFmtId="0" fontId="0" fillId="51" borderId="14" xfId="0" applyFill="1" applyBorder="1"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2" borderId="13" xfId="0" applyFont="1" applyFill="1" applyBorder="1" applyAlignment="1">
      <alignment horizontal="center" vertical="center"/>
    </xf>
    <xf numFmtId="0" fontId="0" fillId="0" borderId="20" xfId="0" applyFont="1" applyBorder="1" applyAlignment="1">
      <alignment horizontal="left" vertical="center"/>
    </xf>
    <xf numFmtId="0" fontId="0" fillId="51" borderId="13" xfId="0" applyFill="1" applyBorder="1" applyAlignment="1">
      <alignment horizontal="center" vertical="center"/>
    </xf>
    <xf numFmtId="0" fontId="0" fillId="51" borderId="14" xfId="0" applyFill="1" applyBorder="1" applyAlignment="1">
      <alignment horizontal="center" vertical="center"/>
    </xf>
    <xf numFmtId="9" fontId="0" fillId="0" borderId="15" xfId="0" applyNumberFormat="1" applyBorder="1" applyAlignment="1">
      <alignment horizontal="center" vertical="center"/>
    </xf>
    <xf numFmtId="0" fontId="0" fillId="0" borderId="15" xfId="0" applyBorder="1" applyAlignment="1">
      <alignment horizontal="center" vertical="center"/>
    </xf>
    <xf numFmtId="0" fontId="0" fillId="42" borderId="4" xfId="0" applyFill="1" applyBorder="1" applyAlignment="1">
      <alignment horizontal="center" vertical="center"/>
    </xf>
    <xf numFmtId="0" fontId="0" fillId="42" borderId="2" xfId="0" applyFill="1" applyBorder="1" applyAlignment="1">
      <alignment horizontal="center" vertical="center"/>
    </xf>
    <xf numFmtId="0" fontId="0" fillId="42" borderId="3" xfId="0" applyFill="1" applyBorder="1" applyAlignment="1">
      <alignment horizontal="center" vertical="center"/>
    </xf>
    <xf numFmtId="9" fontId="0" fillId="0" borderId="0" xfId="0" applyNumberFormat="1" applyBorder="1" applyAlignment="1">
      <alignment horizontal="center" vertical="center"/>
    </xf>
    <xf numFmtId="0" fontId="0" fillId="51" borderId="2" xfId="0" applyFill="1" applyBorder="1" applyAlignment="1">
      <alignment horizontal="center" vertical="center"/>
    </xf>
    <xf numFmtId="0" fontId="0" fillId="51" borderId="3" xfId="0" applyFill="1" applyBorder="1" applyAlignment="1">
      <alignment horizontal="center" vertical="center"/>
    </xf>
    <xf numFmtId="9" fontId="0" fillId="0" borderId="4" xfId="0" applyNumberFormat="1" applyBorder="1" applyAlignment="1">
      <alignment horizontal="center" vertical="center"/>
    </xf>
    <xf numFmtId="0" fontId="0" fillId="51" borderId="0" xfId="0" applyFill="1" applyBorder="1" applyAlignment="1">
      <alignment horizontal="center" vertical="center"/>
    </xf>
    <xf numFmtId="0" fontId="0" fillId="51" borderId="6" xfId="0" applyFill="1" applyBorder="1" applyAlignment="1">
      <alignment horizontal="center" vertical="center"/>
    </xf>
    <xf numFmtId="0" fontId="0" fillId="0" borderId="5" xfId="0" applyBorder="1" applyAlignment="1">
      <alignment horizontal="center" vertical="center"/>
    </xf>
    <xf numFmtId="0" fontId="0" fillId="51" borderId="5" xfId="0" applyFill="1" applyBorder="1" applyAlignment="1">
      <alignment horizontal="center" vertical="center"/>
    </xf>
    <xf numFmtId="9" fontId="0" fillId="0" borderId="6" xfId="0" applyNumberFormat="1" applyBorder="1" applyAlignment="1">
      <alignment horizontal="center" vertical="center"/>
    </xf>
    <xf numFmtId="0" fontId="0" fillId="0" borderId="19" xfId="0" applyFont="1" applyBorder="1" applyAlignment="1">
      <alignment vertical="center"/>
    </xf>
    <xf numFmtId="0" fontId="0" fillId="51" borderId="7" xfId="0" applyFill="1" applyBorder="1" applyAlignment="1">
      <alignment horizontal="center" vertical="center"/>
    </xf>
    <xf numFmtId="0" fontId="0" fillId="51" borderId="1" xfId="0" applyFill="1" applyBorder="1" applyAlignment="1">
      <alignment horizontal="center" vertical="center"/>
    </xf>
    <xf numFmtId="9" fontId="0" fillId="0" borderId="8" xfId="0" applyNumberFormat="1" applyBorder="1" applyAlignment="1">
      <alignment horizontal="center" vertical="center"/>
    </xf>
    <xf numFmtId="0" fontId="0" fillId="51" borderId="8" xfId="0" applyFill="1" applyBorder="1" applyAlignment="1">
      <alignment horizontal="center" vertical="center"/>
    </xf>
    <xf numFmtId="9" fontId="0" fillId="0" borderId="2" xfId="0" applyNumberFormat="1" applyBorder="1" applyAlignment="1">
      <alignment horizontal="center" vertical="center"/>
    </xf>
    <xf numFmtId="9" fontId="0" fillId="0" borderId="3" xfId="0" applyNumberFormat="1" applyBorder="1" applyAlignment="1">
      <alignment horizontal="center" vertical="center"/>
    </xf>
    <xf numFmtId="9" fontId="0" fillId="0" borderId="17" xfId="0" applyNumberFormat="1" applyFill="1" applyBorder="1" applyAlignment="1">
      <alignment horizontal="center" vertical="center"/>
    </xf>
    <xf numFmtId="9" fontId="0" fillId="0" borderId="5" xfId="0" applyNumberFormat="1" applyBorder="1" applyAlignment="1">
      <alignment horizontal="center" vertical="center"/>
    </xf>
    <xf numFmtId="9" fontId="0" fillId="0" borderId="18" xfId="0" applyNumberFormat="1" applyFill="1" applyBorder="1" applyAlignment="1">
      <alignment horizontal="center" vertical="center"/>
    </xf>
    <xf numFmtId="0" fontId="0" fillId="51" borderId="18" xfId="0" applyFill="1" applyBorder="1" applyAlignment="1">
      <alignment horizontal="center" vertical="center"/>
    </xf>
    <xf numFmtId="0" fontId="0" fillId="47" borderId="7" xfId="0" applyFill="1" applyBorder="1" applyAlignment="1">
      <alignment vertical="center"/>
    </xf>
    <xf numFmtId="0" fontId="0" fillId="47" borderId="1" xfId="0" applyFill="1" applyBorder="1" applyAlignment="1">
      <alignment vertical="center"/>
    </xf>
    <xf numFmtId="9" fontId="0" fillId="0" borderId="1" xfId="0" applyNumberFormat="1" applyBorder="1" applyAlignment="1">
      <alignment horizontal="center" vertical="center"/>
    </xf>
    <xf numFmtId="9" fontId="0" fillId="0" borderId="7" xfId="0" applyNumberFormat="1" applyBorder="1" applyAlignment="1">
      <alignment horizontal="center" vertical="center"/>
    </xf>
    <xf numFmtId="9" fontId="0" fillId="0" borderId="19" xfId="0" applyNumberFormat="1" applyFill="1" applyBorder="1" applyAlignment="1">
      <alignment horizontal="center" vertical="center"/>
    </xf>
    <xf numFmtId="0" fontId="0" fillId="52" borderId="0" xfId="0" applyFill="1"/>
    <xf numFmtId="0" fontId="2" fillId="0" borderId="0" xfId="1" applyBorder="1"/>
    <xf numFmtId="0" fontId="2" fillId="0" borderId="70" xfId="1" applyBorder="1"/>
    <xf numFmtId="0" fontId="0" fillId="0" borderId="0" xfId="0" applyFill="1" applyBorder="1" applyAlignment="1">
      <alignment horizontal="left" vertical="center"/>
    </xf>
    <xf numFmtId="9" fontId="0" fillId="0" borderId="0" xfId="0" applyNumberFormat="1" applyFill="1" applyBorder="1" applyAlignment="1">
      <alignment horizontal="left" vertical="center"/>
    </xf>
    <xf numFmtId="0" fontId="57" fillId="48" borderId="54" xfId="0" applyFont="1" applyFill="1" applyBorder="1" applyAlignment="1">
      <alignment horizontal="right" vertical="center" wrapText="1" indent="1" readingOrder="1"/>
    </xf>
    <xf numFmtId="0" fontId="57" fillId="48" borderId="54" xfId="0" applyFont="1" applyFill="1" applyBorder="1" applyAlignment="1">
      <alignment horizontal="center" vertical="center" wrapText="1" readingOrder="1"/>
    </xf>
    <xf numFmtId="0" fontId="57" fillId="49" borderId="55" xfId="0" applyFont="1" applyFill="1" applyBorder="1" applyAlignment="1">
      <alignment horizontal="right" vertical="center" wrapText="1" indent="1" readingOrder="1"/>
    </xf>
    <xf numFmtId="0" fontId="57" fillId="50" borderId="64" xfId="0" applyFont="1" applyFill="1" applyBorder="1" applyAlignment="1">
      <alignment horizontal="right" vertical="center" wrapText="1" indent="1" readingOrder="1"/>
    </xf>
    <xf numFmtId="0" fontId="57" fillId="49" borderId="64" xfId="0" applyFont="1" applyFill="1" applyBorder="1" applyAlignment="1">
      <alignment horizontal="right" vertical="center" wrapText="1" indent="1" readingOrder="1"/>
    </xf>
    <xf numFmtId="0" fontId="1" fillId="0" borderId="0" xfId="0" applyFont="1" applyAlignment="1">
      <alignment horizontal="left" vertic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0" xfId="0" applyAlignment="1">
      <alignment horizontal="left" vertical="center"/>
    </xf>
    <xf numFmtId="0" fontId="1" fillId="0" borderId="5" xfId="0" applyFont="1" applyBorder="1" applyAlignment="1">
      <alignment horizontal="center" vertical="center" wrapText="1"/>
    </xf>
    <xf numFmtId="0" fontId="54" fillId="46" borderId="0" xfId="0" applyFont="1" applyFill="1" applyBorder="1" applyAlignment="1">
      <alignment horizontal="center" vertical="center" wrapText="1"/>
    </xf>
    <xf numFmtId="0" fontId="0" fillId="0" borderId="0" xfId="0" applyBorder="1" applyAlignment="1">
      <alignment horizontal="left"/>
    </xf>
    <xf numFmtId="0" fontId="0" fillId="0" borderId="18" xfId="0" applyBorder="1" applyAlignment="1">
      <alignment vertical="center" wrapText="1"/>
    </xf>
    <xf numFmtId="0" fontId="0" fillId="0" borderId="19" xfId="0" applyBorder="1" applyAlignment="1">
      <alignment vertical="center" wrapText="1"/>
    </xf>
    <xf numFmtId="167" fontId="0" fillId="6" borderId="6" xfId="0" applyNumberFormat="1" applyFill="1" applyBorder="1" applyAlignment="1">
      <alignment horizontal="center"/>
    </xf>
    <xf numFmtId="167" fontId="0" fillId="6" borderId="8" xfId="0" applyNumberFormat="1" applyFill="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7" fontId="0" fillId="0" borderId="5" xfId="0" applyNumberFormat="1" applyBorder="1" applyAlignment="1">
      <alignment horizontal="center"/>
    </xf>
    <xf numFmtId="167" fontId="0" fillId="0" borderId="0" xfId="0" applyNumberFormat="1" applyAlignment="1">
      <alignment horizontal="center"/>
    </xf>
    <xf numFmtId="0" fontId="1" fillId="0" borderId="6" xfId="0" applyFont="1" applyBorder="1" applyAlignment="1">
      <alignment horizontal="center" vertical="center" wrapText="1"/>
    </xf>
    <xf numFmtId="1" fontId="7" fillId="0" borderId="18" xfId="0" applyNumberFormat="1" applyFont="1" applyFill="1" applyBorder="1" applyAlignment="1">
      <alignment horizontal="center"/>
    </xf>
    <xf numFmtId="1" fontId="7" fillId="0" borderId="19" xfId="3" applyNumberFormat="1" applyFont="1" applyFill="1" applyBorder="1" applyAlignment="1">
      <alignment horizontal="center"/>
    </xf>
    <xf numFmtId="1" fontId="7" fillId="2" borderId="8" xfId="3" applyNumberFormat="1" applyFont="1" applyFill="1" applyBorder="1" applyAlignment="1">
      <alignment horizontal="center"/>
    </xf>
    <xf numFmtId="0" fontId="1" fillId="0" borderId="0" xfId="0" applyFont="1" applyAlignment="1">
      <alignment horizontal="left" vertical="center"/>
    </xf>
    <xf numFmtId="0" fontId="1" fillId="0" borderId="9" xfId="0" applyFont="1" applyBorder="1" applyAlignment="1">
      <alignment horizontal="left"/>
    </xf>
    <xf numFmtId="0" fontId="57" fillId="49" borderId="71" xfId="0" applyFont="1" applyFill="1" applyBorder="1" applyAlignment="1">
      <alignment horizontal="center" vertical="center" textRotation="90" wrapText="1" readingOrder="1"/>
    </xf>
    <xf numFmtId="0" fontId="57" fillId="49" borderId="72" xfId="0" applyFont="1" applyFill="1" applyBorder="1" applyAlignment="1">
      <alignment horizontal="center" vertical="center" textRotation="90" wrapText="1" readingOrder="1"/>
    </xf>
    <xf numFmtId="0" fontId="57" fillId="49" borderId="73" xfId="0" applyFont="1" applyFill="1" applyBorder="1" applyAlignment="1">
      <alignment horizontal="center" vertical="center" textRotation="90" wrapText="1" readingOrder="1"/>
    </xf>
    <xf numFmtId="0" fontId="57" fillId="48" borderId="74" xfId="0" applyFont="1" applyFill="1" applyBorder="1" applyAlignment="1">
      <alignment horizontal="center" vertical="center" wrapText="1" readingOrder="1"/>
    </xf>
    <xf numFmtId="0" fontId="57" fillId="48" borderId="75" xfId="0" applyFont="1" applyFill="1" applyBorder="1" applyAlignment="1">
      <alignment horizontal="center" vertical="center" wrapText="1" readingOrder="1"/>
    </xf>
    <xf numFmtId="0" fontId="57" fillId="48" borderId="76" xfId="0" applyFont="1" applyFill="1" applyBorder="1" applyAlignment="1">
      <alignment horizontal="center" vertical="center" wrapText="1" readingOrder="1"/>
    </xf>
    <xf numFmtId="0" fontId="57" fillId="50" borderId="65" xfId="0" applyFont="1" applyFill="1" applyBorder="1" applyAlignment="1">
      <alignment horizontal="center" vertical="center" wrapText="1" readingOrder="1"/>
    </xf>
    <xf numFmtId="0" fontId="57" fillId="50" borderId="66" xfId="0" applyFont="1" applyFill="1" applyBorder="1" applyAlignment="1">
      <alignment horizontal="center" vertical="center" wrapText="1" readingOrder="1"/>
    </xf>
    <xf numFmtId="0" fontId="57" fillId="50" borderId="67" xfId="0" applyFont="1" applyFill="1" applyBorder="1" applyAlignment="1">
      <alignment horizontal="center" vertical="center" wrapText="1" readingOrder="1"/>
    </xf>
    <xf numFmtId="0" fontId="57" fillId="49" borderId="56" xfId="0" applyFont="1" applyFill="1" applyBorder="1" applyAlignment="1">
      <alignment horizontal="center" vertical="center" wrapText="1" readingOrder="1"/>
    </xf>
    <xf numFmtId="0" fontId="57" fillId="49" borderId="57" xfId="0" applyFont="1" applyFill="1" applyBorder="1" applyAlignment="1">
      <alignment horizontal="center" vertical="center" wrapText="1" readingOrder="1"/>
    </xf>
    <xf numFmtId="0" fontId="57" fillId="49" borderId="58" xfId="0" applyFont="1" applyFill="1" applyBorder="1" applyAlignment="1">
      <alignment horizontal="center" vertical="center" wrapText="1" readingOrder="1"/>
    </xf>
    <xf numFmtId="0" fontId="57" fillId="49" borderId="59" xfId="0" applyFont="1" applyFill="1" applyBorder="1" applyAlignment="1">
      <alignment horizontal="center" vertical="center" wrapText="1" readingOrder="1"/>
    </xf>
    <xf numFmtId="0" fontId="57" fillId="49" borderId="0" xfId="0" applyFont="1" applyFill="1" applyBorder="1" applyAlignment="1">
      <alignment horizontal="center" vertical="center" wrapText="1" readingOrder="1"/>
    </xf>
    <xf numFmtId="0" fontId="57" fillId="49" borderId="60" xfId="0" applyFont="1" applyFill="1" applyBorder="1" applyAlignment="1">
      <alignment horizontal="center" vertical="center" wrapText="1" readingOrder="1"/>
    </xf>
    <xf numFmtId="0" fontId="57" fillId="49" borderId="61" xfId="0" applyFont="1" applyFill="1" applyBorder="1" applyAlignment="1">
      <alignment horizontal="center" vertical="center" wrapText="1" readingOrder="1"/>
    </xf>
    <xf numFmtId="0" fontId="57" fillId="49" borderId="62" xfId="0" applyFont="1" applyFill="1" applyBorder="1" applyAlignment="1">
      <alignment horizontal="center" vertical="center" wrapText="1" readingOrder="1"/>
    </xf>
    <xf numFmtId="0" fontId="57" fillId="49" borderId="63" xfId="0" applyFont="1" applyFill="1" applyBorder="1" applyAlignment="1">
      <alignment horizontal="center" vertical="center" wrapText="1" readingOrder="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4" borderId="2" xfId="0" applyFont="1" applyFill="1" applyBorder="1" applyAlignment="1">
      <alignment horizontal="left"/>
    </xf>
    <xf numFmtId="0" fontId="1" fillId="4" borderId="4" xfId="0" applyFont="1" applyFill="1" applyBorder="1"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Border="1" applyAlignment="1">
      <alignment horizontal="left"/>
    </xf>
    <xf numFmtId="0" fontId="0" fillId="0" borderId="17" xfId="0" applyBorder="1" applyAlignment="1">
      <alignment horizontal="center"/>
    </xf>
    <xf numFmtId="0" fontId="0" fillId="0" borderId="19" xfId="0" applyBorder="1" applyAlignment="1">
      <alignment horizont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xf>
    <xf numFmtId="0" fontId="1" fillId="0" borderId="19" xfId="0" applyFont="1" applyBorder="1" applyAlignment="1">
      <alignment horizontal="center"/>
    </xf>
    <xf numFmtId="0" fontId="4" fillId="0" borderId="1" xfId="0" applyFont="1" applyBorder="1" applyAlignment="1">
      <alignment horizontal="left"/>
    </xf>
    <xf numFmtId="0" fontId="1" fillId="6" borderId="13" xfId="0" applyFont="1" applyFill="1" applyBorder="1" applyAlignment="1">
      <alignment horizontal="center"/>
    </xf>
    <xf numFmtId="0" fontId="1" fillId="6" borderId="15" xfId="0" applyFont="1" applyFill="1" applyBorder="1" applyAlignment="1">
      <alignment horizontal="center"/>
    </xf>
    <xf numFmtId="0" fontId="15" fillId="5" borderId="1" xfId="0" applyFont="1" applyFill="1" applyBorder="1" applyAlignment="1">
      <alignment horizont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45" fillId="43" borderId="13" xfId="0" applyFont="1" applyFill="1" applyBorder="1" applyAlignment="1">
      <alignment horizontal="center" vertical="center" wrapText="1"/>
    </xf>
    <xf numFmtId="0" fontId="45" fillId="43" borderId="14" xfId="0" applyFont="1" applyFill="1" applyBorder="1" applyAlignment="1">
      <alignment horizontal="center" vertical="center" wrapText="1"/>
    </xf>
    <xf numFmtId="0" fontId="45" fillId="43" borderId="15" xfId="0" applyFont="1" applyFill="1" applyBorder="1" applyAlignment="1">
      <alignment horizontal="center" vertical="center" wrapText="1"/>
    </xf>
    <xf numFmtId="0" fontId="45" fillId="43" borderId="17" xfId="0" applyFont="1" applyFill="1" applyBorder="1" applyAlignment="1">
      <alignment horizontal="center" vertical="center" wrapText="1"/>
    </xf>
    <xf numFmtId="0" fontId="45" fillId="43" borderId="19" xfId="0" applyFont="1" applyFill="1" applyBorder="1" applyAlignment="1">
      <alignment horizontal="center" vertical="center" wrapText="1"/>
    </xf>
    <xf numFmtId="0" fontId="45" fillId="43" borderId="18" xfId="0" applyFont="1" applyFill="1" applyBorder="1" applyAlignment="1">
      <alignment horizontal="center" vertical="center" wrapText="1"/>
    </xf>
    <xf numFmtId="0" fontId="54" fillId="46" borderId="0" xfId="0" applyFont="1" applyFill="1" applyBorder="1" applyAlignment="1">
      <alignment horizontal="center" vertical="center" wrapText="1"/>
    </xf>
    <xf numFmtId="0" fontId="54" fillId="44" borderId="5" xfId="0" applyFont="1" applyFill="1" applyBorder="1" applyAlignment="1">
      <alignment horizontal="center" vertical="center" wrapText="1"/>
    </xf>
    <xf numFmtId="0" fontId="54" fillId="44" borderId="0" xfId="0" applyFont="1" applyFill="1" applyBorder="1" applyAlignment="1">
      <alignment horizontal="center" vertical="center" wrapText="1"/>
    </xf>
    <xf numFmtId="0" fontId="54" fillId="44" borderId="6" xfId="0" applyFont="1" applyFill="1" applyBorder="1" applyAlignment="1">
      <alignment horizontal="center" vertical="center" wrapText="1"/>
    </xf>
    <xf numFmtId="0" fontId="0" fillId="0" borderId="0" xfId="0" applyBorder="1" applyAlignment="1">
      <alignment horizontal="left"/>
    </xf>
    <xf numFmtId="0" fontId="0" fillId="0" borderId="18" xfId="0" applyBorder="1" applyAlignment="1">
      <alignment vertical="center" wrapText="1"/>
    </xf>
    <xf numFmtId="0" fontId="0" fillId="0" borderId="19" xfId="0" applyBorder="1" applyAlignment="1">
      <alignment vertical="center" wrapText="1"/>
    </xf>
    <xf numFmtId="0" fontId="0" fillId="0" borderId="1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55" fillId="52" borderId="0" xfId="0" applyFont="1" applyFill="1" applyBorder="1" applyAlignment="1">
      <alignment horizontal="center"/>
    </xf>
    <xf numFmtId="0" fontId="56" fillId="52" borderId="0" xfId="0" applyFont="1" applyFill="1" applyBorder="1" applyAlignment="1">
      <alignment horizontal="center"/>
    </xf>
    <xf numFmtId="0" fontId="0" fillId="0" borderId="0" xfId="0" quotePrefix="1" applyFont="1"/>
    <xf numFmtId="0" fontId="0" fillId="0" borderId="0" xfId="0" applyFont="1" applyAlignment="1">
      <alignment vertical="center" wrapText="1"/>
    </xf>
    <xf numFmtId="0" fontId="0" fillId="0" borderId="0" xfId="0" applyFont="1" applyAlignment="1">
      <alignment horizontal="left" vertical="top" wrapText="1"/>
    </xf>
    <xf numFmtId="0" fontId="2" fillId="0" borderId="0" xfId="1" applyAlignment="1">
      <alignment horizontal="left"/>
    </xf>
  </cellXfs>
  <cellStyles count="823">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1 2" xfId="52"/>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2" builtinId="3"/>
    <cellStyle name="Comma 2" xfId="45"/>
    <cellStyle name="Comma 2 2" xfId="818"/>
    <cellStyle name="Comma 2 3" xfId="816"/>
    <cellStyle name="Comma 2 4" xfId="53"/>
    <cellStyle name="Comma 3" xfId="815"/>
    <cellStyle name="Comma 4" xfId="820"/>
    <cellStyle name="Comma 5" xfId="822"/>
    <cellStyle name="etso_headingXLS" xfId="54"/>
    <cellStyle name="Explanatory Text" xfId="19" builtinId="53" customBuiltin="1"/>
    <cellStyle name="Good" xfId="9" builtinId="26" customBuiltin="1"/>
    <cellStyle name="Heading 1" xfId="5" builtinId="16" customBuiltin="1"/>
    <cellStyle name="Heading 1 2" xfId="55"/>
    <cellStyle name="Heading 2" xfId="6" builtinId="17" customBuiltin="1"/>
    <cellStyle name="Heading 3" xfId="7" builtinId="18" customBuiltin="1"/>
    <cellStyle name="Heading 4" xfId="8" builtinId="19" customBuiltin="1"/>
    <cellStyle name="Heading 4 2" xfId="56"/>
    <cellStyle name="Hyperlink" xfId="1" builtinId="8"/>
    <cellStyle name="Hyperlink 2" xfId="817"/>
    <cellStyle name="Input" xfId="12" builtinId="20" customBuiltin="1"/>
    <cellStyle name="Linked Cell" xfId="15" builtinId="24" customBuiltin="1"/>
    <cellStyle name="Neutral" xfId="11" builtinId="28" customBuiltin="1"/>
    <cellStyle name="Normal" xfId="0" builtinId="0"/>
    <cellStyle name="Normal 10" xfId="57"/>
    <cellStyle name="Normal 10 2" xfId="58"/>
    <cellStyle name="Normal 10 3" xfId="59"/>
    <cellStyle name="Normal 11" xfId="60"/>
    <cellStyle name="Normal 12" xfId="61"/>
    <cellStyle name="Normal 12 2" xfId="62"/>
    <cellStyle name="Normal 13" xfId="63"/>
    <cellStyle name="Normal 14" xfId="64"/>
    <cellStyle name="Normal 15" xfId="51"/>
    <cellStyle name="Normal 16" xfId="50"/>
    <cellStyle name="Normal 17" xfId="821"/>
    <cellStyle name="Normal 2" xfId="48"/>
    <cellStyle name="Normal 2 2" xfId="65"/>
    <cellStyle name="Normal 2 2 2" xfId="66"/>
    <cellStyle name="Normal 2 3" xfId="67"/>
    <cellStyle name="Normal 2 4" xfId="68"/>
    <cellStyle name="Normal 2 4 2" xfId="69"/>
    <cellStyle name="Normal 2 4 3" xfId="70"/>
    <cellStyle name="Normal 2 5" xfId="71"/>
    <cellStyle name="Normal 2 5 2" xfId="72"/>
    <cellStyle name="Normal 2 6" xfId="73"/>
    <cellStyle name="Normal 2 7" xfId="74"/>
    <cellStyle name="Normal 2 8" xfId="75"/>
    <cellStyle name="Normal 3" xfId="46"/>
    <cellStyle name="Normal 3 2" xfId="77"/>
    <cellStyle name="Normal 3 2 2" xfId="78"/>
    <cellStyle name="Normal 3 2 2 2" xfId="79"/>
    <cellStyle name="Normal 3 2 2 3" xfId="80"/>
    <cellStyle name="Normal 3 2 3" xfId="81"/>
    <cellStyle name="Normal 3 2 4" xfId="82"/>
    <cellStyle name="Normal 3 3" xfId="83"/>
    <cellStyle name="Normal 3 4" xfId="84"/>
    <cellStyle name="Normal 3 5" xfId="76"/>
    <cellStyle name="Normal 4" xfId="85"/>
    <cellStyle name="Normal 5" xfId="86"/>
    <cellStyle name="Normal 5 2" xfId="87"/>
    <cellStyle name="Normal 5 2 2" xfId="88"/>
    <cellStyle name="Normal 5 3" xfId="89"/>
    <cellStyle name="Normal 5 4" xfId="90"/>
    <cellStyle name="Normal 5 5" xfId="819"/>
    <cellStyle name="Normal 6" xfId="91"/>
    <cellStyle name="Normal 6 2" xfId="92"/>
    <cellStyle name="Normal 6 2 2" xfId="93"/>
    <cellStyle name="Normal 6 3" xfId="94"/>
    <cellStyle name="Normal 7" xfId="47"/>
    <cellStyle name="Normal 7 2" xfId="96"/>
    <cellStyle name="Normal 7 2 2" xfId="97"/>
    <cellStyle name="Normal 7 3" xfId="98"/>
    <cellStyle name="Normal 7 4" xfId="99"/>
    <cellStyle name="Normal 7 5" xfId="95"/>
    <cellStyle name="Normal 8" xfId="100"/>
    <cellStyle name="Normal 8 2" xfId="101"/>
    <cellStyle name="Normal 8 2 2" xfId="102"/>
    <cellStyle name="Normal 8 3" xfId="103"/>
    <cellStyle name="Normal 8 4" xfId="104"/>
    <cellStyle name="Normal 9" xfId="105"/>
    <cellStyle name="Normal 9 2" xfId="106"/>
    <cellStyle name="Normal 9 2 2" xfId="107"/>
    <cellStyle name="Normal 9 3" xfId="108"/>
    <cellStyle name="Normal 9 4" xfId="109"/>
    <cellStyle name="Normale 2" xfId="110"/>
    <cellStyle name="Note" xfId="18" builtinId="10" customBuiltin="1"/>
    <cellStyle name="Output" xfId="13" builtinId="21" customBuiltin="1"/>
    <cellStyle name="Percent" xfId="3" builtinId="5"/>
    <cellStyle name="Percent 2" xfId="49"/>
    <cellStyle name="Percent 2 2" xfId="111"/>
    <cellStyle name="Standaard_NodeInfo_3" xfId="112"/>
    <cellStyle name="Standard_Data provided by OT3" xfId="814"/>
    <cellStyle name="Style 100" xfId="113"/>
    <cellStyle name="Style 101" xfId="114"/>
    <cellStyle name="Style 102" xfId="115"/>
    <cellStyle name="Style 103" xfId="116"/>
    <cellStyle name="Style 104" xfId="117"/>
    <cellStyle name="Style 104 2" xfId="118"/>
    <cellStyle name="Style 104 2 2" xfId="119"/>
    <cellStyle name="Style 104 2 3" xfId="120"/>
    <cellStyle name="Style 105" xfId="121"/>
    <cellStyle name="Style 105 2" xfId="122"/>
    <cellStyle name="Style 105 2 2" xfId="123"/>
    <cellStyle name="Style 105 2 3" xfId="124"/>
    <cellStyle name="Style 106" xfId="125"/>
    <cellStyle name="Style 106 2" xfId="126"/>
    <cellStyle name="Style 106 2 2" xfId="127"/>
    <cellStyle name="Style 106 2 3" xfId="128"/>
    <cellStyle name="Style 107" xfId="129"/>
    <cellStyle name="Style 107 2" xfId="130"/>
    <cellStyle name="Style 107 2 2" xfId="131"/>
    <cellStyle name="Style 107 2 3" xfId="132"/>
    <cellStyle name="Style 108" xfId="133"/>
    <cellStyle name="Style 108 2" xfId="134"/>
    <cellStyle name="Style 108 2 2" xfId="135"/>
    <cellStyle name="Style 108 2 3" xfId="136"/>
    <cellStyle name="Style 109" xfId="137"/>
    <cellStyle name="Style 109 2" xfId="138"/>
    <cellStyle name="Style 109 2 2" xfId="139"/>
    <cellStyle name="Style 109 2 3" xfId="140"/>
    <cellStyle name="Style 110" xfId="141"/>
    <cellStyle name="Style 110 2" xfId="142"/>
    <cellStyle name="Style 110 2 2" xfId="143"/>
    <cellStyle name="Style 110 2 3" xfId="144"/>
    <cellStyle name="Style 111" xfId="145"/>
    <cellStyle name="Style 111 2" xfId="146"/>
    <cellStyle name="Style 111 2 2" xfId="147"/>
    <cellStyle name="Style 111 2 3" xfId="148"/>
    <cellStyle name="Style 112" xfId="149"/>
    <cellStyle name="Style 112 2" xfId="150"/>
    <cellStyle name="Style 112 2 2" xfId="151"/>
    <cellStyle name="Style 112 2 3" xfId="152"/>
    <cellStyle name="Style 113" xfId="153"/>
    <cellStyle name="Style 113 2" xfId="154"/>
    <cellStyle name="Style 113 2 2" xfId="155"/>
    <cellStyle name="Style 113 2 3" xfId="156"/>
    <cellStyle name="Style 114" xfId="157"/>
    <cellStyle name="Style 115" xfId="158"/>
    <cellStyle name="Style 116" xfId="159"/>
    <cellStyle name="Style 117" xfId="160"/>
    <cellStyle name="Style 118" xfId="161"/>
    <cellStyle name="Style 119" xfId="162"/>
    <cellStyle name="Style 120" xfId="163"/>
    <cellStyle name="Style 121" xfId="164"/>
    <cellStyle name="Style 121 2" xfId="165"/>
    <cellStyle name="Style 121 2 2" xfId="166"/>
    <cellStyle name="Style 121 2 3" xfId="167"/>
    <cellStyle name="Style 122" xfId="168"/>
    <cellStyle name="Style 122 2" xfId="169"/>
    <cellStyle name="Style 122 2 2" xfId="170"/>
    <cellStyle name="Style 122 2 3" xfId="171"/>
    <cellStyle name="Style 123" xfId="172"/>
    <cellStyle name="Style 123 2" xfId="173"/>
    <cellStyle name="Style 123 2 2" xfId="174"/>
    <cellStyle name="Style 123 2 3" xfId="175"/>
    <cellStyle name="Style 124" xfId="176"/>
    <cellStyle name="Style 124 2" xfId="177"/>
    <cellStyle name="Style 124 2 2" xfId="178"/>
    <cellStyle name="Style 124 2 3" xfId="179"/>
    <cellStyle name="Style 125" xfId="180"/>
    <cellStyle name="Style 125 2" xfId="181"/>
    <cellStyle name="Style 125 2 2" xfId="182"/>
    <cellStyle name="Style 125 2 3" xfId="183"/>
    <cellStyle name="Style 126" xfId="184"/>
    <cellStyle name="Style 126 2" xfId="185"/>
    <cellStyle name="Style 126 2 2" xfId="186"/>
    <cellStyle name="Style 126 2 3" xfId="187"/>
    <cellStyle name="Style 127" xfId="188"/>
    <cellStyle name="Style 127 2" xfId="189"/>
    <cellStyle name="Style 127 2 2" xfId="190"/>
    <cellStyle name="Style 127 2 3" xfId="191"/>
    <cellStyle name="Style 128" xfId="192"/>
    <cellStyle name="Style 128 2" xfId="193"/>
    <cellStyle name="Style 128 2 2" xfId="194"/>
    <cellStyle name="Style 128 2 3" xfId="195"/>
    <cellStyle name="Style 129" xfId="196"/>
    <cellStyle name="Style 129 2" xfId="197"/>
    <cellStyle name="Style 129 2 2" xfId="198"/>
    <cellStyle name="Style 129 2 3" xfId="199"/>
    <cellStyle name="Style 130" xfId="200"/>
    <cellStyle name="Style 130 2" xfId="201"/>
    <cellStyle name="Style 130 2 2" xfId="202"/>
    <cellStyle name="Style 130 2 3" xfId="203"/>
    <cellStyle name="Style 131" xfId="204"/>
    <cellStyle name="Style 132" xfId="205"/>
    <cellStyle name="Style 133" xfId="206"/>
    <cellStyle name="Style 134" xfId="207"/>
    <cellStyle name="Style 134 2" xfId="208"/>
    <cellStyle name="Style 135" xfId="209"/>
    <cellStyle name="Style 136" xfId="210"/>
    <cellStyle name="Style 137" xfId="211"/>
    <cellStyle name="Style 138" xfId="212"/>
    <cellStyle name="Style 139" xfId="213"/>
    <cellStyle name="Style 139 2" xfId="214"/>
    <cellStyle name="Style 139 2 2" xfId="215"/>
    <cellStyle name="Style 139 2 3" xfId="216"/>
    <cellStyle name="Style 140" xfId="217"/>
    <cellStyle name="Style 140 2" xfId="218"/>
    <cellStyle name="Style 140 2 2" xfId="219"/>
    <cellStyle name="Style 140 2 3" xfId="220"/>
    <cellStyle name="Style 141" xfId="221"/>
    <cellStyle name="Style 141 2" xfId="222"/>
    <cellStyle name="Style 141 2 2" xfId="223"/>
    <cellStyle name="Style 141 2 3" xfId="224"/>
    <cellStyle name="Style 142" xfId="225"/>
    <cellStyle name="Style 142 2" xfId="226"/>
    <cellStyle name="Style 142 3" xfId="227"/>
    <cellStyle name="Style 142 3 2" xfId="228"/>
    <cellStyle name="Style 142 3 3" xfId="229"/>
    <cellStyle name="Style 143" xfId="230"/>
    <cellStyle name="Style 143 2" xfId="231"/>
    <cellStyle name="Style 143 2 2" xfId="232"/>
    <cellStyle name="Style 143 2 3" xfId="233"/>
    <cellStyle name="Style 144" xfId="234"/>
    <cellStyle name="Style 144 2" xfId="235"/>
    <cellStyle name="Style 144 2 2" xfId="236"/>
    <cellStyle name="Style 144 2 3" xfId="237"/>
    <cellStyle name="Style 144 3" xfId="238"/>
    <cellStyle name="Style 144 4" xfId="239"/>
    <cellStyle name="Style 145" xfId="240"/>
    <cellStyle name="Style 145 2" xfId="241"/>
    <cellStyle name="Style 145 2 2" xfId="242"/>
    <cellStyle name="Style 145 2 3" xfId="243"/>
    <cellStyle name="Style 146" xfId="244"/>
    <cellStyle name="Style 146 2" xfId="245"/>
    <cellStyle name="Style 146 2 2" xfId="246"/>
    <cellStyle name="Style 146 2 3" xfId="247"/>
    <cellStyle name="Style 147" xfId="248"/>
    <cellStyle name="Style 147 2" xfId="249"/>
    <cellStyle name="Style 147 2 2" xfId="250"/>
    <cellStyle name="Style 147 2 3" xfId="251"/>
    <cellStyle name="Style 148" xfId="252"/>
    <cellStyle name="Style 148 2" xfId="253"/>
    <cellStyle name="Style 148 2 2" xfId="254"/>
    <cellStyle name="Style 148 2 3" xfId="255"/>
    <cellStyle name="Style 149" xfId="256"/>
    <cellStyle name="Style 150" xfId="257"/>
    <cellStyle name="Style 151" xfId="258"/>
    <cellStyle name="Style 152" xfId="259"/>
    <cellStyle name="Style 153" xfId="260"/>
    <cellStyle name="Style 154" xfId="261"/>
    <cellStyle name="Style 155" xfId="262"/>
    <cellStyle name="Style 156" xfId="263"/>
    <cellStyle name="Style 157" xfId="264"/>
    <cellStyle name="Style 157 2" xfId="265"/>
    <cellStyle name="Style 157 2 2" xfId="266"/>
    <cellStyle name="Style 157 2 3" xfId="267"/>
    <cellStyle name="Style 158" xfId="268"/>
    <cellStyle name="Style 158 2" xfId="269"/>
    <cellStyle name="Style 158 2 2" xfId="270"/>
    <cellStyle name="Style 158 2 3" xfId="271"/>
    <cellStyle name="Style 159" xfId="272"/>
    <cellStyle name="Style 159 2" xfId="273"/>
    <cellStyle name="Style 159 2 2" xfId="274"/>
    <cellStyle name="Style 159 2 3" xfId="275"/>
    <cellStyle name="Style 160" xfId="276"/>
    <cellStyle name="Style 160 2" xfId="277"/>
    <cellStyle name="Style 160 2 2" xfId="278"/>
    <cellStyle name="Style 160 2 3" xfId="279"/>
    <cellStyle name="Style 161" xfId="280"/>
    <cellStyle name="Style 161 2" xfId="281"/>
    <cellStyle name="Style 161 2 2" xfId="282"/>
    <cellStyle name="Style 161 2 3" xfId="283"/>
    <cellStyle name="Style 162" xfId="284"/>
    <cellStyle name="Style 162 2" xfId="285"/>
    <cellStyle name="Style 162 2 2" xfId="286"/>
    <cellStyle name="Style 162 2 3" xfId="287"/>
    <cellStyle name="Style 163" xfId="288"/>
    <cellStyle name="Style 163 2" xfId="289"/>
    <cellStyle name="Style 163 2 2" xfId="290"/>
    <cellStyle name="Style 163 2 3" xfId="291"/>
    <cellStyle name="Style 164" xfId="292"/>
    <cellStyle name="Style 164 2" xfId="293"/>
    <cellStyle name="Style 164 2 2" xfId="294"/>
    <cellStyle name="Style 164 2 3" xfId="295"/>
    <cellStyle name="Style 165" xfId="296"/>
    <cellStyle name="Style 165 2" xfId="297"/>
    <cellStyle name="Style 165 3" xfId="298"/>
    <cellStyle name="Style 165 3 2" xfId="299"/>
    <cellStyle name="Style 165 3 3" xfId="300"/>
    <cellStyle name="Style 166" xfId="301"/>
    <cellStyle name="Style 166 2" xfId="302"/>
    <cellStyle name="Style 166 3" xfId="303"/>
    <cellStyle name="Style 166 3 2" xfId="304"/>
    <cellStyle name="Style 166 3 3" xfId="305"/>
    <cellStyle name="Style 167" xfId="306"/>
    <cellStyle name="Style 167 2" xfId="307"/>
    <cellStyle name="Style 168" xfId="308"/>
    <cellStyle name="Style 168 2" xfId="309"/>
    <cellStyle name="Style 169" xfId="310"/>
    <cellStyle name="Style 170" xfId="311"/>
    <cellStyle name="Style 171" xfId="312"/>
    <cellStyle name="Style 171 2" xfId="313"/>
    <cellStyle name="Style 171 3" xfId="314"/>
    <cellStyle name="Style 171 4" xfId="315"/>
    <cellStyle name="Style 172" xfId="316"/>
    <cellStyle name="Style 173" xfId="317"/>
    <cellStyle name="Style 174" xfId="318"/>
    <cellStyle name="Style 175" xfId="319"/>
    <cellStyle name="Style 175 2" xfId="320"/>
    <cellStyle name="Style 175 3" xfId="321"/>
    <cellStyle name="Style 176" xfId="322"/>
    <cellStyle name="Style 176 2" xfId="323"/>
    <cellStyle name="Style 176 3" xfId="324"/>
    <cellStyle name="Style 177" xfId="325"/>
    <cellStyle name="Style 177 2" xfId="326"/>
    <cellStyle name="Style 177 2 2" xfId="327"/>
    <cellStyle name="Style 177 2 3" xfId="328"/>
    <cellStyle name="Style 178" xfId="329"/>
    <cellStyle name="Style 178 2" xfId="330"/>
    <cellStyle name="Style 178 2 2" xfId="331"/>
    <cellStyle name="Style 178 2 3" xfId="332"/>
    <cellStyle name="Style 179" xfId="333"/>
    <cellStyle name="Style 179 2" xfId="334"/>
    <cellStyle name="Style 179 2 2" xfId="335"/>
    <cellStyle name="Style 179 2 3" xfId="336"/>
    <cellStyle name="Style 180" xfId="337"/>
    <cellStyle name="Style 180 2" xfId="338"/>
    <cellStyle name="Style 180 2 2" xfId="339"/>
    <cellStyle name="Style 180 2 3" xfId="340"/>
    <cellStyle name="Style 181" xfId="341"/>
    <cellStyle name="Style 181 2" xfId="342"/>
    <cellStyle name="Style 181 2 2" xfId="343"/>
    <cellStyle name="Style 181 2 3" xfId="344"/>
    <cellStyle name="Style 182" xfId="345"/>
    <cellStyle name="Style 182 2" xfId="346"/>
    <cellStyle name="Style 182 2 2" xfId="347"/>
    <cellStyle name="Style 182 2 3" xfId="348"/>
    <cellStyle name="Style 183" xfId="349"/>
    <cellStyle name="Style 183 2" xfId="350"/>
    <cellStyle name="Style 183 2 2" xfId="351"/>
    <cellStyle name="Style 183 2 3" xfId="352"/>
    <cellStyle name="Style 184" xfId="353"/>
    <cellStyle name="Style 184 2" xfId="354"/>
    <cellStyle name="Style 184 2 2" xfId="355"/>
    <cellStyle name="Style 184 2 3" xfId="356"/>
    <cellStyle name="Style 185" xfId="357"/>
    <cellStyle name="Style 186" xfId="358"/>
    <cellStyle name="Style 187" xfId="359"/>
    <cellStyle name="Style 188" xfId="360"/>
    <cellStyle name="Style 189" xfId="361"/>
    <cellStyle name="Style 190" xfId="362"/>
    <cellStyle name="Style 191" xfId="363"/>
    <cellStyle name="Style 193" xfId="364"/>
    <cellStyle name="Style 193 2" xfId="365"/>
    <cellStyle name="Style 193 3" xfId="366"/>
    <cellStyle name="Style 194" xfId="367"/>
    <cellStyle name="Style 194 2" xfId="368"/>
    <cellStyle name="Style 194 3" xfId="369"/>
    <cellStyle name="Style 195" xfId="370"/>
    <cellStyle name="Style 195 2" xfId="371"/>
    <cellStyle name="Style 195 2 2" xfId="372"/>
    <cellStyle name="Style 195 2 3" xfId="373"/>
    <cellStyle name="Style 196" xfId="374"/>
    <cellStyle name="Style 196 2" xfId="375"/>
    <cellStyle name="Style 196 2 2" xfId="376"/>
    <cellStyle name="Style 196 2 3" xfId="377"/>
    <cellStyle name="Style 197" xfId="378"/>
    <cellStyle name="Style 197 2" xfId="379"/>
    <cellStyle name="Style 197 2 2" xfId="380"/>
    <cellStyle name="Style 197 2 3" xfId="381"/>
    <cellStyle name="Style 198" xfId="382"/>
    <cellStyle name="Style 198 2" xfId="383"/>
    <cellStyle name="Style 198 2 2" xfId="384"/>
    <cellStyle name="Style 198 2 3" xfId="385"/>
    <cellStyle name="Style 199" xfId="386"/>
    <cellStyle name="Style 199 2" xfId="387"/>
    <cellStyle name="Style 199 2 2" xfId="388"/>
    <cellStyle name="Style 199 2 3" xfId="389"/>
    <cellStyle name="Style 200" xfId="390"/>
    <cellStyle name="Style 200 2" xfId="391"/>
    <cellStyle name="Style 200 2 2" xfId="392"/>
    <cellStyle name="Style 200 2 3" xfId="393"/>
    <cellStyle name="Style 201" xfId="394"/>
    <cellStyle name="Style 201 2" xfId="395"/>
    <cellStyle name="Style 201 2 2" xfId="396"/>
    <cellStyle name="Style 201 2 3" xfId="397"/>
    <cellStyle name="Style 202" xfId="398"/>
    <cellStyle name="Style 202 2" xfId="399"/>
    <cellStyle name="Style 202 2 2" xfId="400"/>
    <cellStyle name="Style 202 2 3" xfId="401"/>
    <cellStyle name="Style 203" xfId="402"/>
    <cellStyle name="Style 204" xfId="403"/>
    <cellStyle name="Style 209" xfId="404"/>
    <cellStyle name="Style 21" xfId="405"/>
    <cellStyle name="Style 21 2" xfId="406"/>
    <cellStyle name="Style 21 2 2" xfId="407"/>
    <cellStyle name="Style 21 2 3" xfId="408"/>
    <cellStyle name="Style 21_PEMMDB2014-2030-Vision 1-BTC" xfId="409"/>
    <cellStyle name="Style 210" xfId="410"/>
    <cellStyle name="Style 211" xfId="411"/>
    <cellStyle name="Style 212" xfId="412"/>
    <cellStyle name="Style 213" xfId="413"/>
    <cellStyle name="Style 214" xfId="414"/>
    <cellStyle name="Style 215" xfId="415"/>
    <cellStyle name="Style 22" xfId="416"/>
    <cellStyle name="Style 22 2" xfId="417"/>
    <cellStyle name="Style 22 2 2" xfId="418"/>
    <cellStyle name="Style 22 2 3" xfId="419"/>
    <cellStyle name="Style 22 3" xfId="420"/>
    <cellStyle name="Style 221" xfId="421"/>
    <cellStyle name="Style 222" xfId="422"/>
    <cellStyle name="Style 223" xfId="423"/>
    <cellStyle name="Style 224" xfId="424"/>
    <cellStyle name="Style 225" xfId="425"/>
    <cellStyle name="Style 226" xfId="426"/>
    <cellStyle name="Style 227" xfId="427"/>
    <cellStyle name="Style 23" xfId="428"/>
    <cellStyle name="Style 23 2" xfId="429"/>
    <cellStyle name="Style 23 2 2" xfId="430"/>
    <cellStyle name="Style 23 2 3" xfId="431"/>
    <cellStyle name="Style 23 3" xfId="432"/>
    <cellStyle name="Style 234" xfId="433"/>
    <cellStyle name="Style 235" xfId="434"/>
    <cellStyle name="Style 236" xfId="435"/>
    <cellStyle name="Style 237" xfId="436"/>
    <cellStyle name="Style 238" xfId="437"/>
    <cellStyle name="Style 239" xfId="438"/>
    <cellStyle name="Style 24" xfId="439"/>
    <cellStyle name="Style 24 2" xfId="440"/>
    <cellStyle name="Style 24 2 2" xfId="441"/>
    <cellStyle name="Style 24 2 3" xfId="442"/>
    <cellStyle name="Style 24 3" xfId="443"/>
    <cellStyle name="Style 240" xfId="444"/>
    <cellStyle name="Style 247" xfId="445"/>
    <cellStyle name="Style 248" xfId="446"/>
    <cellStyle name="Style 249" xfId="447"/>
    <cellStyle name="Style 25" xfId="448"/>
    <cellStyle name="Style 25 2" xfId="449"/>
    <cellStyle name="Style 25 2 2" xfId="450"/>
    <cellStyle name="Style 25 2 3" xfId="451"/>
    <cellStyle name="Style 25_PEMMDB2014-2030-Vision 1-BTC" xfId="452"/>
    <cellStyle name="Style 250" xfId="453"/>
    <cellStyle name="Style 251" xfId="454"/>
    <cellStyle name="Style 252" xfId="455"/>
    <cellStyle name="Style 253" xfId="456"/>
    <cellStyle name="Style 259" xfId="457"/>
    <cellStyle name="Style 26" xfId="458"/>
    <cellStyle name="Style 26 2" xfId="459"/>
    <cellStyle name="Style 26 2 2" xfId="460"/>
    <cellStyle name="Style 26 2 3" xfId="461"/>
    <cellStyle name="Style 260" xfId="462"/>
    <cellStyle name="Style 261" xfId="463"/>
    <cellStyle name="Style 262" xfId="464"/>
    <cellStyle name="Style 263" xfId="465"/>
    <cellStyle name="Style 264" xfId="466"/>
    <cellStyle name="Style 265" xfId="467"/>
    <cellStyle name="Style 27" xfId="468"/>
    <cellStyle name="Style 27 2" xfId="469"/>
    <cellStyle name="Style 27 2 2" xfId="470"/>
    <cellStyle name="Style 27 2 3" xfId="471"/>
    <cellStyle name="Style 271" xfId="472"/>
    <cellStyle name="Style 272" xfId="473"/>
    <cellStyle name="Style 273" xfId="474"/>
    <cellStyle name="Style 274" xfId="475"/>
    <cellStyle name="Style 275" xfId="476"/>
    <cellStyle name="Style 276" xfId="477"/>
    <cellStyle name="Style 277" xfId="478"/>
    <cellStyle name="Style 28" xfId="479"/>
    <cellStyle name="Style 28 2" xfId="480"/>
    <cellStyle name="Style 28 2 2" xfId="481"/>
    <cellStyle name="Style 28 2 3" xfId="482"/>
    <cellStyle name="Style 283" xfId="483"/>
    <cellStyle name="Style 284" xfId="484"/>
    <cellStyle name="Style 285" xfId="485"/>
    <cellStyle name="Style 286" xfId="486"/>
    <cellStyle name="Style 287" xfId="487"/>
    <cellStyle name="Style 288" xfId="488"/>
    <cellStyle name="Style 289" xfId="489"/>
    <cellStyle name="Style 29" xfId="490"/>
    <cellStyle name="Style 29 2" xfId="491"/>
    <cellStyle name="Style 29 2 2" xfId="492"/>
    <cellStyle name="Style 29 2 3" xfId="493"/>
    <cellStyle name="Style 295" xfId="494"/>
    <cellStyle name="Style 296" xfId="495"/>
    <cellStyle name="Style 297" xfId="496"/>
    <cellStyle name="Style 298" xfId="497"/>
    <cellStyle name="Style 299" xfId="498"/>
    <cellStyle name="Style 30" xfId="499"/>
    <cellStyle name="Style 30 2" xfId="500"/>
    <cellStyle name="Style 30 2 2" xfId="501"/>
    <cellStyle name="Style 30 2 3" xfId="502"/>
    <cellStyle name="Style 300" xfId="503"/>
    <cellStyle name="Style 301" xfId="504"/>
    <cellStyle name="Style 308" xfId="505"/>
    <cellStyle name="Style 309" xfId="506"/>
    <cellStyle name="Style 310" xfId="507"/>
    <cellStyle name="Style 311" xfId="508"/>
    <cellStyle name="Style 312" xfId="509"/>
    <cellStyle name="Style 313" xfId="510"/>
    <cellStyle name="Style 314" xfId="511"/>
    <cellStyle name="Style 320" xfId="512"/>
    <cellStyle name="Style 321" xfId="513"/>
    <cellStyle name="Style 322" xfId="514"/>
    <cellStyle name="Style 323" xfId="515"/>
    <cellStyle name="Style 324" xfId="516"/>
    <cellStyle name="Style 325" xfId="517"/>
    <cellStyle name="Style 326" xfId="518"/>
    <cellStyle name="Style 333" xfId="519"/>
    <cellStyle name="Style 334" xfId="520"/>
    <cellStyle name="Style 335" xfId="521"/>
    <cellStyle name="Style 336" xfId="522"/>
    <cellStyle name="Style 337" xfId="523"/>
    <cellStyle name="Style 338" xfId="524"/>
    <cellStyle name="Style 339" xfId="525"/>
    <cellStyle name="Style 34" xfId="526"/>
    <cellStyle name="Style 346" xfId="527"/>
    <cellStyle name="Style 347" xfId="528"/>
    <cellStyle name="Style 348" xfId="529"/>
    <cellStyle name="Style 349" xfId="530"/>
    <cellStyle name="Style 35" xfId="531"/>
    <cellStyle name="Style 350" xfId="532"/>
    <cellStyle name="Style 351" xfId="533"/>
    <cellStyle name="Style 352" xfId="534"/>
    <cellStyle name="Style 359" xfId="535"/>
    <cellStyle name="Style 36" xfId="536"/>
    <cellStyle name="Style 360" xfId="537"/>
    <cellStyle name="Style 361" xfId="538"/>
    <cellStyle name="Style 362" xfId="539"/>
    <cellStyle name="Style 363" xfId="540"/>
    <cellStyle name="Style 364" xfId="541"/>
    <cellStyle name="Style 365" xfId="542"/>
    <cellStyle name="Style 37" xfId="543"/>
    <cellStyle name="Style 371" xfId="544"/>
    <cellStyle name="Style 372" xfId="545"/>
    <cellStyle name="Style 373" xfId="546"/>
    <cellStyle name="Style 374" xfId="547"/>
    <cellStyle name="Style 375" xfId="548"/>
    <cellStyle name="Style 376" xfId="549"/>
    <cellStyle name="Style 377" xfId="550"/>
    <cellStyle name="Style 38" xfId="551"/>
    <cellStyle name="Style 38 2" xfId="552"/>
    <cellStyle name="Style 38 2 2" xfId="553"/>
    <cellStyle name="Style 38 2 3" xfId="554"/>
    <cellStyle name="Style 383" xfId="555"/>
    <cellStyle name="Style 384" xfId="556"/>
    <cellStyle name="Style 385" xfId="557"/>
    <cellStyle name="Style 386" xfId="558"/>
    <cellStyle name="Style 387" xfId="559"/>
    <cellStyle name="Style 388" xfId="560"/>
    <cellStyle name="Style 389" xfId="561"/>
    <cellStyle name="Style 39" xfId="562"/>
    <cellStyle name="Style 39 2" xfId="563"/>
    <cellStyle name="Style 39 2 2" xfId="564"/>
    <cellStyle name="Style 39 2 3" xfId="565"/>
    <cellStyle name="Style 395" xfId="566"/>
    <cellStyle name="Style 396" xfId="567"/>
    <cellStyle name="Style 397" xfId="568"/>
    <cellStyle name="Style 398" xfId="569"/>
    <cellStyle name="Style 399" xfId="570"/>
    <cellStyle name="Style 40" xfId="571"/>
    <cellStyle name="Style 40 2" xfId="572"/>
    <cellStyle name="Style 40 2 2" xfId="573"/>
    <cellStyle name="Style 40 2 3" xfId="574"/>
    <cellStyle name="Style 400" xfId="575"/>
    <cellStyle name="Style 401" xfId="576"/>
    <cellStyle name="Style 408" xfId="577"/>
    <cellStyle name="Style 409" xfId="578"/>
    <cellStyle name="Style 41" xfId="579"/>
    <cellStyle name="Style 41 2" xfId="580"/>
    <cellStyle name="Style 41 2 2" xfId="581"/>
    <cellStyle name="Style 41 2 3" xfId="582"/>
    <cellStyle name="Style 410" xfId="583"/>
    <cellStyle name="Style 411" xfId="584"/>
    <cellStyle name="Style 412" xfId="585"/>
    <cellStyle name="Style 413" xfId="586"/>
    <cellStyle name="Style 414" xfId="587"/>
    <cellStyle name="Style 42" xfId="588"/>
    <cellStyle name="Style 42 2" xfId="589"/>
    <cellStyle name="Style 42 2 2" xfId="590"/>
    <cellStyle name="Style 42 2 3" xfId="591"/>
    <cellStyle name="Style 421" xfId="592"/>
    <cellStyle name="Style 422" xfId="593"/>
    <cellStyle name="Style 423" xfId="594"/>
    <cellStyle name="Style 424" xfId="595"/>
    <cellStyle name="Style 425" xfId="596"/>
    <cellStyle name="Style 426" xfId="597"/>
    <cellStyle name="Style 427" xfId="598"/>
    <cellStyle name="Style 43" xfId="599"/>
    <cellStyle name="Style 43 2" xfId="600"/>
    <cellStyle name="Style 43 2 2" xfId="601"/>
    <cellStyle name="Style 43 2 3" xfId="602"/>
    <cellStyle name="Style 434" xfId="603"/>
    <cellStyle name="Style 435" xfId="604"/>
    <cellStyle name="Style 436" xfId="605"/>
    <cellStyle name="Style 437" xfId="606"/>
    <cellStyle name="Style 438" xfId="607"/>
    <cellStyle name="Style 439" xfId="608"/>
    <cellStyle name="Style 44" xfId="609"/>
    <cellStyle name="Style 44 2" xfId="610"/>
    <cellStyle name="Style 44 2 2" xfId="611"/>
    <cellStyle name="Style 44 2 3" xfId="612"/>
    <cellStyle name="Style 440" xfId="613"/>
    <cellStyle name="Style 447" xfId="614"/>
    <cellStyle name="Style 448" xfId="615"/>
    <cellStyle name="Style 449" xfId="616"/>
    <cellStyle name="Style 45" xfId="617"/>
    <cellStyle name="Style 45 2" xfId="618"/>
    <cellStyle name="Style 45 2 2" xfId="619"/>
    <cellStyle name="Style 45 2 3" xfId="620"/>
    <cellStyle name="Style 450" xfId="621"/>
    <cellStyle name="Style 451" xfId="622"/>
    <cellStyle name="Style 452" xfId="623"/>
    <cellStyle name="Style 453" xfId="624"/>
    <cellStyle name="Style 459" xfId="625"/>
    <cellStyle name="Style 46" xfId="626"/>
    <cellStyle name="Style 46 2" xfId="627"/>
    <cellStyle name="Style 46 2 2" xfId="628"/>
    <cellStyle name="Style 46 2 3" xfId="629"/>
    <cellStyle name="Style 460" xfId="630"/>
    <cellStyle name="Style 461" xfId="631"/>
    <cellStyle name="Style 462" xfId="632"/>
    <cellStyle name="Style 463" xfId="633"/>
    <cellStyle name="Style 464" xfId="634"/>
    <cellStyle name="Style 465" xfId="635"/>
    <cellStyle name="Style 47" xfId="636"/>
    <cellStyle name="Style 47 2" xfId="637"/>
    <cellStyle name="Style 47 2 2" xfId="638"/>
    <cellStyle name="Style 47 2 3" xfId="639"/>
    <cellStyle name="Style 471" xfId="640"/>
    <cellStyle name="Style 472" xfId="641"/>
    <cellStyle name="Style 473" xfId="642"/>
    <cellStyle name="Style 474" xfId="643"/>
    <cellStyle name="Style 475" xfId="644"/>
    <cellStyle name="Style 476" xfId="645"/>
    <cellStyle name="Style 477" xfId="646"/>
    <cellStyle name="Style 48" xfId="647"/>
    <cellStyle name="Style 483" xfId="648"/>
    <cellStyle name="Style 484" xfId="649"/>
    <cellStyle name="Style 485" xfId="650"/>
    <cellStyle name="Style 486" xfId="651"/>
    <cellStyle name="Style 487" xfId="652"/>
    <cellStyle name="Style 488" xfId="653"/>
    <cellStyle name="Style 489" xfId="654"/>
    <cellStyle name="Style 49" xfId="655"/>
    <cellStyle name="Style 496" xfId="656"/>
    <cellStyle name="Style 497" xfId="657"/>
    <cellStyle name="Style 498" xfId="658"/>
    <cellStyle name="Style 499" xfId="659"/>
    <cellStyle name="Style 50" xfId="660"/>
    <cellStyle name="Style 500" xfId="661"/>
    <cellStyle name="Style 501" xfId="662"/>
    <cellStyle name="Style 502" xfId="663"/>
    <cellStyle name="Style 508" xfId="664"/>
    <cellStyle name="Style 509" xfId="665"/>
    <cellStyle name="Style 51" xfId="666"/>
    <cellStyle name="Style 510" xfId="667"/>
    <cellStyle name="Style 511" xfId="668"/>
    <cellStyle name="Style 512" xfId="669"/>
    <cellStyle name="Style 513" xfId="670"/>
    <cellStyle name="Style 514" xfId="671"/>
    <cellStyle name="Style 52" xfId="672"/>
    <cellStyle name="Style 520" xfId="673"/>
    <cellStyle name="Style 521" xfId="674"/>
    <cellStyle name="Style 522" xfId="675"/>
    <cellStyle name="Style 523" xfId="676"/>
    <cellStyle name="Style 524" xfId="677"/>
    <cellStyle name="Style 525" xfId="678"/>
    <cellStyle name="Style 526" xfId="679"/>
    <cellStyle name="Style 53" xfId="680"/>
    <cellStyle name="Style 53 2" xfId="681"/>
    <cellStyle name="Style 53 2 2" xfId="682"/>
    <cellStyle name="Style 53 2 3" xfId="683"/>
    <cellStyle name="Style 54" xfId="684"/>
    <cellStyle name="Style 54 2" xfId="685"/>
    <cellStyle name="Style 54 2 2" xfId="686"/>
    <cellStyle name="Style 54 2 3" xfId="687"/>
    <cellStyle name="Style 55" xfId="688"/>
    <cellStyle name="Style 55 2" xfId="689"/>
    <cellStyle name="Style 55 2 2" xfId="690"/>
    <cellStyle name="Style 55 2 3" xfId="691"/>
    <cellStyle name="Style 56" xfId="692"/>
    <cellStyle name="Style 56 2" xfId="693"/>
    <cellStyle name="Style 56 2 2" xfId="694"/>
    <cellStyle name="Style 56 2 3" xfId="695"/>
    <cellStyle name="Style 57" xfId="696"/>
    <cellStyle name="Style 57 2" xfId="697"/>
    <cellStyle name="Style 57 2 2" xfId="698"/>
    <cellStyle name="Style 57 2 3" xfId="699"/>
    <cellStyle name="Style 58" xfId="700"/>
    <cellStyle name="Style 58 2" xfId="701"/>
    <cellStyle name="Style 58 2 2" xfId="702"/>
    <cellStyle name="Style 58 2 3" xfId="703"/>
    <cellStyle name="Style 59" xfId="704"/>
    <cellStyle name="Style 59 2" xfId="705"/>
    <cellStyle name="Style 59 2 2" xfId="706"/>
    <cellStyle name="Style 60" xfId="707"/>
    <cellStyle name="Style 60 2" xfId="708"/>
    <cellStyle name="Style 60 2 2" xfId="709"/>
    <cellStyle name="Style 60 2 3" xfId="710"/>
    <cellStyle name="Style 61" xfId="711"/>
    <cellStyle name="Style 61 2" xfId="712"/>
    <cellStyle name="Style 61 2 2" xfId="713"/>
    <cellStyle name="Style 61 2 3" xfId="714"/>
    <cellStyle name="Style 62" xfId="715"/>
    <cellStyle name="Style 62 2" xfId="716"/>
    <cellStyle name="Style 62 2 2" xfId="717"/>
    <cellStyle name="Style 62 2 3" xfId="718"/>
    <cellStyle name="Style 63" xfId="719"/>
    <cellStyle name="Style 64" xfId="720"/>
    <cellStyle name="Style 65" xfId="721"/>
    <cellStyle name="Style 67" xfId="722"/>
    <cellStyle name="Style 68" xfId="723"/>
    <cellStyle name="Style 69" xfId="724"/>
    <cellStyle name="Style 70" xfId="725"/>
    <cellStyle name="Style 70 2" xfId="726"/>
    <cellStyle name="Style 70 2 2" xfId="727"/>
    <cellStyle name="Style 70 2 3" xfId="728"/>
    <cellStyle name="Style 71" xfId="729"/>
    <cellStyle name="Style 71 2" xfId="730"/>
    <cellStyle name="Style 71 2 2" xfId="731"/>
    <cellStyle name="Style 71 2 3" xfId="732"/>
    <cellStyle name="Style 72" xfId="733"/>
    <cellStyle name="Style 72 2" xfId="734"/>
    <cellStyle name="Style 72 2 2" xfId="735"/>
    <cellStyle name="Style 72 2 3" xfId="736"/>
    <cellStyle name="Style 73" xfId="737"/>
    <cellStyle name="Style 73 2" xfId="738"/>
    <cellStyle name="Style 73 2 2" xfId="739"/>
    <cellStyle name="Style 73 2 3" xfId="740"/>
    <cellStyle name="Style 74" xfId="741"/>
    <cellStyle name="Style 74 2" xfId="742"/>
    <cellStyle name="Style 74 2 2" xfId="743"/>
    <cellStyle name="Style 74 2 3" xfId="744"/>
    <cellStyle name="Style 75" xfId="745"/>
    <cellStyle name="Style 75 2" xfId="746"/>
    <cellStyle name="Style 75 2 2" xfId="747"/>
    <cellStyle name="Style 75 2 3" xfId="748"/>
    <cellStyle name="Style 76" xfId="749"/>
    <cellStyle name="Style 76 2" xfId="750"/>
    <cellStyle name="Style 76 2 2" xfId="751"/>
    <cellStyle name="Style 77" xfId="752"/>
    <cellStyle name="Style 77 2" xfId="753"/>
    <cellStyle name="Style 77 2 2" xfId="754"/>
    <cellStyle name="Style 77 2 3" xfId="755"/>
    <cellStyle name="Style 78" xfId="756"/>
    <cellStyle name="Style 78 2" xfId="757"/>
    <cellStyle name="Style 78 2 2" xfId="758"/>
    <cellStyle name="Style 78 2 3" xfId="759"/>
    <cellStyle name="Style 79" xfId="760"/>
    <cellStyle name="Style 79 2" xfId="761"/>
    <cellStyle name="Style 79 2 2" xfId="762"/>
    <cellStyle name="Style 79 2 3" xfId="763"/>
    <cellStyle name="Style 80" xfId="764"/>
    <cellStyle name="Style 81" xfId="765"/>
    <cellStyle name="Style 82" xfId="766"/>
    <cellStyle name="Style 83" xfId="767"/>
    <cellStyle name="Style 84" xfId="768"/>
    <cellStyle name="Style 85" xfId="769"/>
    <cellStyle name="Style 86" xfId="770"/>
    <cellStyle name="Style 87" xfId="771"/>
    <cellStyle name="Style 87 2" xfId="772"/>
    <cellStyle name="Style 87 2 2" xfId="773"/>
    <cellStyle name="Style 87 2 3" xfId="774"/>
    <cellStyle name="Style 88" xfId="775"/>
    <cellStyle name="Style 88 2" xfId="776"/>
    <cellStyle name="Style 88 2 2" xfId="777"/>
    <cellStyle name="Style 88 2 3" xfId="778"/>
    <cellStyle name="Style 89" xfId="779"/>
    <cellStyle name="Style 89 2" xfId="780"/>
    <cellStyle name="Style 89 2 2" xfId="781"/>
    <cellStyle name="Style 89 2 3" xfId="782"/>
    <cellStyle name="Style 90" xfId="783"/>
    <cellStyle name="Style 90 2" xfId="784"/>
    <cellStyle name="Style 90 2 2" xfId="785"/>
    <cellStyle name="Style 90 2 3" xfId="786"/>
    <cellStyle name="Style 91" xfId="787"/>
    <cellStyle name="Style 91 2" xfId="788"/>
    <cellStyle name="Style 91 2 2" xfId="789"/>
    <cellStyle name="Style 91 2 3" xfId="790"/>
    <cellStyle name="Style 92" xfId="791"/>
    <cellStyle name="Style 92 2" xfId="792"/>
    <cellStyle name="Style 92 2 2" xfId="793"/>
    <cellStyle name="Style 92 2 3" xfId="794"/>
    <cellStyle name="Style 93" xfId="795"/>
    <cellStyle name="Style 93 2" xfId="796"/>
    <cellStyle name="Style 93 2 2" xfId="797"/>
    <cellStyle name="Style 93 2 3" xfId="798"/>
    <cellStyle name="Style 94" xfId="799"/>
    <cellStyle name="Style 94 2" xfId="800"/>
    <cellStyle name="Style 94 2 2" xfId="801"/>
    <cellStyle name="Style 94 2 3" xfId="802"/>
    <cellStyle name="Style 95" xfId="803"/>
    <cellStyle name="Style 95 2" xfId="804"/>
    <cellStyle name="Style 95 2 2" xfId="805"/>
    <cellStyle name="Style 95 2 3" xfId="806"/>
    <cellStyle name="Style 96" xfId="807"/>
    <cellStyle name="Style 96 2" xfId="808"/>
    <cellStyle name="Style 96 2 2" xfId="809"/>
    <cellStyle name="Style 96 2 3" xfId="810"/>
    <cellStyle name="Style 97" xfId="811"/>
    <cellStyle name="Style 98" xfId="812"/>
    <cellStyle name="Style 99" xfId="813"/>
    <cellStyle name="Title" xfId="4" builtinId="15" customBuiltin="1"/>
    <cellStyle name="Total" xfId="20" builtinId="25" customBuiltin="1"/>
    <cellStyle name="Warning Text" xfId="17"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848404174867"/>
          <c:y val="5.3709328022064441E-2"/>
          <c:w val="0.8679818037316217"/>
          <c:h val="0.73751984172515961"/>
        </c:manualLayout>
      </c:layout>
      <c:barChart>
        <c:barDir val="col"/>
        <c:grouping val="stacked"/>
        <c:varyColors val="0"/>
        <c:ser>
          <c:idx val="2"/>
          <c:order val="0"/>
          <c:tx>
            <c:strRef>
              <c:f>'1. Renewables'!$C$10</c:f>
              <c:strCache>
                <c:ptCount val="1"/>
                <c:pt idx="0">
                  <c:v>Wind onshore</c:v>
                </c:pt>
              </c:strCache>
            </c:strRef>
          </c:tx>
          <c:spPr>
            <a:solidFill>
              <a:schemeClr val="accent5">
                <a:lumMod val="75000"/>
              </a:schemeClr>
            </a:solidFill>
          </c:spPr>
          <c:invertIfNegative val="0"/>
          <c:cat>
            <c:numRef>
              <c:f>'1. Renewables'!$D$5:$R$5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'1. Renewables'!$D$10:$R$10</c:f>
              <c:numCache>
                <c:formatCode>_ * #,##0_ ;_ * \-#,##0_ ;_ * "-"??_ ;_ @_ </c:formatCode>
                <c:ptCount val="15"/>
                <c:pt idx="0">
                  <c:v>1658</c:v>
                </c:pt>
                <c:pt idx="1">
                  <c:v>1915</c:v>
                </c:pt>
                <c:pt idx="2">
                  <c:v>2254</c:v>
                </c:pt>
                <c:pt idx="3">
                  <c:v>2513</c:v>
                </c:pt>
                <c:pt idx="4">
                  <c:v>2775</c:v>
                </c:pt>
                <c:pt idx="5">
                  <c:v>2939</c:v>
                </c:pt>
                <c:pt idx="6">
                  <c:v>3079</c:v>
                </c:pt>
                <c:pt idx="7">
                  <c:v>3219</c:v>
                </c:pt>
                <c:pt idx="8">
                  <c:v>3360</c:v>
                </c:pt>
                <c:pt idx="9">
                  <c:v>3500</c:v>
                </c:pt>
                <c:pt idx="10">
                  <c:v>3640</c:v>
                </c:pt>
                <c:pt idx="11">
                  <c:v>3780</c:v>
                </c:pt>
                <c:pt idx="12">
                  <c:v>3920</c:v>
                </c:pt>
                <c:pt idx="13">
                  <c:v>4060</c:v>
                </c:pt>
                <c:pt idx="14">
                  <c:v>4200</c:v>
                </c:pt>
              </c:numCache>
            </c:numRef>
          </c:val>
          <c:extLst>
            <c:ext xmlns:c16="http://schemas.microsoft.com/office/drawing/2014/chart" uri="{C3380CC4-5D6E-409C-BE32-E72D297353CC}">
              <c16:uniqueId val="{00000000-D56E-466A-822A-B72BE22F02BE}"/>
            </c:ext>
          </c:extLst>
        </c:ser>
        <c:ser>
          <c:idx val="0"/>
          <c:order val="1"/>
          <c:tx>
            <c:strRef>
              <c:f>'1. Renewables'!$C$11</c:f>
              <c:strCache>
                <c:ptCount val="1"/>
                <c:pt idx="0">
                  <c:v>Wind offshore</c:v>
                </c:pt>
              </c:strCache>
            </c:strRef>
          </c:tx>
          <c:spPr>
            <a:solidFill>
              <a:schemeClr val="accent5"/>
            </a:solidFill>
          </c:spPr>
          <c:invertIfNegative val="0"/>
          <c:cat>
            <c:numRef>
              <c:f>'1. Renewables'!$D$5:$R$5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'1. Renewables'!$D$11:$R$11</c:f>
              <c:numCache>
                <c:formatCode>_ * #,##0_ ;_ * \-#,##0_ ;_ * "-"??_ ;_ @_ </c:formatCode>
                <c:ptCount val="15"/>
                <c:pt idx="0">
                  <c:v>713</c:v>
                </c:pt>
                <c:pt idx="1">
                  <c:v>859</c:v>
                </c:pt>
                <c:pt idx="2">
                  <c:v>1051</c:v>
                </c:pt>
                <c:pt idx="3">
                  <c:v>1610</c:v>
                </c:pt>
                <c:pt idx="4">
                  <c:v>2271</c:v>
                </c:pt>
                <c:pt idx="5">
                  <c:v>2271</c:v>
                </c:pt>
                <c:pt idx="6">
                  <c:v>2271</c:v>
                </c:pt>
                <c:pt idx="7">
                  <c:v>2271</c:v>
                </c:pt>
                <c:pt idx="8">
                  <c:v>2271</c:v>
                </c:pt>
                <c:pt idx="9">
                  <c:v>2271</c:v>
                </c:pt>
                <c:pt idx="10">
                  <c:v>2271</c:v>
                </c:pt>
                <c:pt idx="11">
                  <c:v>2271</c:v>
                </c:pt>
                <c:pt idx="12">
                  <c:v>4271</c:v>
                </c:pt>
                <c:pt idx="13">
                  <c:v>4271</c:v>
                </c:pt>
                <c:pt idx="14">
                  <c:v>4271</c:v>
                </c:pt>
              </c:numCache>
            </c:numRef>
          </c:val>
          <c:extLst>
            <c:ext xmlns:c16="http://schemas.microsoft.com/office/drawing/2014/chart" uri="{C3380CC4-5D6E-409C-BE32-E72D297353CC}">
              <c16:uniqueId val="{00000001-D56E-466A-822A-B72BE22F02BE}"/>
            </c:ext>
          </c:extLst>
        </c:ser>
        <c:ser>
          <c:idx val="4"/>
          <c:order val="2"/>
          <c:tx>
            <c:strRef>
              <c:f>'1. Renewables'!$C$13</c:f>
              <c:strCache>
                <c:ptCount val="1"/>
                <c:pt idx="0">
                  <c:v>Photovoltaics</c:v>
                </c:pt>
              </c:strCache>
            </c:strRef>
          </c:tx>
          <c:spPr>
            <a:solidFill>
              <a:srgbClr val="FFC000"/>
            </a:solidFill>
          </c:spPr>
          <c:invertIfNegative val="0"/>
          <c:val>
            <c:numRef>
              <c:f>'1. Renewables'!$D$13:$R$13</c:f>
              <c:numCache>
                <c:formatCode>_ * #,##0_ ;_ * \-#,##0_ ;_ * "-"??_ ;_ @_ </c:formatCode>
                <c:ptCount val="15"/>
                <c:pt idx="0">
                  <c:v>3200</c:v>
                </c:pt>
                <c:pt idx="1">
                  <c:v>3587</c:v>
                </c:pt>
                <c:pt idx="2">
                  <c:v>3931.7834560126448</c:v>
                </c:pt>
                <c:pt idx="3">
                  <c:v>4432.8081400189676</c:v>
                </c:pt>
                <c:pt idx="4">
                  <c:v>5069.8328240252904</c:v>
                </c:pt>
                <c:pt idx="5">
                  <c:v>5600.1289989462593</c:v>
                </c:pt>
                <c:pt idx="6">
                  <c:v>5866.7813323966748</c:v>
                </c:pt>
                <c:pt idx="7">
                  <c:v>6133.4336658470902</c:v>
                </c:pt>
                <c:pt idx="8">
                  <c:v>6400.0859992975056</c:v>
                </c:pt>
                <c:pt idx="9">
                  <c:v>6666.738332747921</c:v>
                </c:pt>
                <c:pt idx="10">
                  <c:v>6933.3906661983365</c:v>
                </c:pt>
                <c:pt idx="11">
                  <c:v>7200.0429996487519</c:v>
                </c:pt>
                <c:pt idx="12">
                  <c:v>7466.6953330991673</c:v>
                </c:pt>
                <c:pt idx="13">
                  <c:v>7733.3476665495828</c:v>
                </c:pt>
                <c:pt idx="14">
                  <c:v>8000</c:v>
                </c:pt>
              </c:numCache>
            </c:numRef>
          </c:val>
          <c:extLst>
            <c:ext xmlns:c16="http://schemas.microsoft.com/office/drawing/2014/chart" uri="{C3380CC4-5D6E-409C-BE32-E72D297353CC}">
              <c16:uniqueId val="{00000002-D56E-466A-822A-B72BE22F02BE}"/>
            </c:ext>
          </c:extLst>
        </c:ser>
        <c:ser>
          <c:idx val="3"/>
          <c:order val="3"/>
          <c:tx>
            <c:strRef>
              <c:f>'1. Renewables'!$C$15</c:f>
              <c:strCache>
                <c:ptCount val="1"/>
                <c:pt idx="0">
                  <c:v>Biofuel</c:v>
                </c:pt>
              </c:strCache>
            </c:strRef>
          </c:tx>
          <c:spPr>
            <a:solidFill>
              <a:srgbClr val="00B050"/>
            </a:solidFill>
          </c:spPr>
          <c:invertIfNegative val="0"/>
          <c:cat>
            <c:numRef>
              <c:f>'1. Renewables'!$D$5:$R$5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'1. Renewables'!$D$15:$R$15</c:f>
              <c:numCache>
                <c:formatCode>_ * #,##0_ ;_ * \-#,##0_ ;_ * "-"??_ ;_ @_ </c:formatCode>
                <c:ptCount val="15"/>
                <c:pt idx="0">
                  <c:v>844</c:v>
                </c:pt>
                <c:pt idx="1">
                  <c:v>794</c:v>
                </c:pt>
                <c:pt idx="2">
                  <c:v>803.57500000000027</c:v>
                </c:pt>
                <c:pt idx="3">
                  <c:v>814.67961089240464</c:v>
                </c:pt>
                <c:pt idx="4">
                  <c:v>826.06895539743471</c:v>
                </c:pt>
                <c:pt idx="5">
                  <c:v>830.05522597419531</c:v>
                </c:pt>
                <c:pt idx="6">
                  <c:v>830.05522597419531</c:v>
                </c:pt>
                <c:pt idx="7">
                  <c:v>830.05522597419531</c:v>
                </c:pt>
                <c:pt idx="8">
                  <c:v>830.05522597419531</c:v>
                </c:pt>
                <c:pt idx="9">
                  <c:v>830.05522597419531</c:v>
                </c:pt>
                <c:pt idx="10">
                  <c:v>830.05522597419531</c:v>
                </c:pt>
                <c:pt idx="11">
                  <c:v>830.05522597419531</c:v>
                </c:pt>
                <c:pt idx="12">
                  <c:v>830.05522597419531</c:v>
                </c:pt>
                <c:pt idx="13">
                  <c:v>830.05522597419531</c:v>
                </c:pt>
                <c:pt idx="14">
                  <c:v>830.05522597419531</c:v>
                </c:pt>
              </c:numCache>
            </c:numRef>
          </c:val>
          <c:extLst>
            <c:ext xmlns:c16="http://schemas.microsoft.com/office/drawing/2014/chart" uri="{C3380CC4-5D6E-409C-BE32-E72D297353CC}">
              <c16:uniqueId val="{00000003-D56E-466A-822A-B72BE22F02BE}"/>
            </c:ext>
          </c:extLst>
        </c:ser>
        <c:ser>
          <c:idx val="5"/>
          <c:order val="4"/>
          <c:tx>
            <c:strRef>
              <c:f>'1. Renewables'!$C$19</c:f>
              <c:strCache>
                <c:ptCount val="1"/>
                <c:pt idx="0">
                  <c:v>Waste</c:v>
                </c:pt>
              </c:strCache>
            </c:strRef>
          </c:tx>
          <c:spPr>
            <a:solidFill>
              <a:schemeClr val="tx1">
                <a:lumMod val="50000"/>
                <a:lumOff val="50000"/>
              </a:schemeClr>
            </a:solidFill>
          </c:spPr>
          <c:invertIfNegative val="0"/>
          <c:val>
            <c:numRef>
              <c:f>'1. Renewables'!$D$19:$R$19</c:f>
              <c:numCache>
                <c:formatCode>_ * #,##0_ ;_ * \-#,##0_ ;_ * "-"??_ ;_ @_ </c:formatCode>
                <c:ptCount val="15"/>
                <c:pt idx="0">
                  <c:v>331</c:v>
                </c:pt>
                <c:pt idx="1">
                  <c:v>319</c:v>
                </c:pt>
                <c:pt idx="2">
                  <c:v>319</c:v>
                </c:pt>
                <c:pt idx="3">
                  <c:v>314</c:v>
                </c:pt>
                <c:pt idx="4">
                  <c:v>314</c:v>
                </c:pt>
                <c:pt idx="5">
                  <c:v>314</c:v>
                </c:pt>
                <c:pt idx="6">
                  <c:v>314</c:v>
                </c:pt>
                <c:pt idx="7">
                  <c:v>314</c:v>
                </c:pt>
                <c:pt idx="8">
                  <c:v>314</c:v>
                </c:pt>
                <c:pt idx="9">
                  <c:v>314</c:v>
                </c:pt>
                <c:pt idx="10">
                  <c:v>314</c:v>
                </c:pt>
                <c:pt idx="11">
                  <c:v>314</c:v>
                </c:pt>
                <c:pt idx="12">
                  <c:v>314</c:v>
                </c:pt>
                <c:pt idx="13">
                  <c:v>314</c:v>
                </c:pt>
                <c:pt idx="14">
                  <c:v>314</c:v>
                </c:pt>
              </c:numCache>
            </c:numRef>
          </c:val>
          <c:extLst>
            <c:ext xmlns:c16="http://schemas.microsoft.com/office/drawing/2014/chart" uri="{C3380CC4-5D6E-409C-BE32-E72D297353CC}">
              <c16:uniqueId val="{00000004-D56E-466A-822A-B72BE22F02BE}"/>
            </c:ext>
          </c:extLst>
        </c:ser>
        <c:ser>
          <c:idx val="6"/>
          <c:order val="5"/>
          <c:tx>
            <c:strRef>
              <c:f>'1. Renewables'!$C$23</c:f>
              <c:strCache>
                <c:ptCount val="1"/>
                <c:pt idx="0">
                  <c:v>Hydro RoR</c:v>
                </c:pt>
              </c:strCache>
            </c:strRef>
          </c:tx>
          <c:spPr>
            <a:solidFill>
              <a:schemeClr val="tx2"/>
            </a:solidFill>
          </c:spPr>
          <c:invertIfNegative val="0"/>
          <c:val>
            <c:numRef>
              <c:f>'1. Renewables'!$D$23:$R$23</c:f>
              <c:numCache>
                <c:formatCode>_ * #,##0_ ;_ * \-#,##0_ ;_ * "-"??_ ;_ @_ </c:formatCode>
                <c:ptCount val="15"/>
                <c:pt idx="0">
                  <c:v>114</c:v>
                </c:pt>
                <c:pt idx="1">
                  <c:v>114</c:v>
                </c:pt>
                <c:pt idx="2">
                  <c:v>114</c:v>
                </c:pt>
                <c:pt idx="3">
                  <c:v>118</c:v>
                </c:pt>
                <c:pt idx="4">
                  <c:v>123</c:v>
                </c:pt>
                <c:pt idx="5">
                  <c:v>126</c:v>
                </c:pt>
                <c:pt idx="6">
                  <c:v>126</c:v>
                </c:pt>
                <c:pt idx="7">
                  <c:v>126</c:v>
                </c:pt>
                <c:pt idx="8">
                  <c:v>126</c:v>
                </c:pt>
                <c:pt idx="9">
                  <c:v>126</c:v>
                </c:pt>
                <c:pt idx="10">
                  <c:v>126</c:v>
                </c:pt>
                <c:pt idx="11">
                  <c:v>126</c:v>
                </c:pt>
                <c:pt idx="12">
                  <c:v>126</c:v>
                </c:pt>
                <c:pt idx="13">
                  <c:v>126</c:v>
                </c:pt>
                <c:pt idx="14">
                  <c:v>126</c:v>
                </c:pt>
              </c:numCache>
            </c:numRef>
          </c:val>
          <c:extLst>
            <c:ext xmlns:c16="http://schemas.microsoft.com/office/drawing/2014/chart" uri="{C3380CC4-5D6E-409C-BE32-E72D297353CC}">
              <c16:uniqueId val="{00000005-D56E-466A-822A-B72BE22F02BE}"/>
            </c:ext>
          </c:extLst>
        </c:ser>
        <c:dLbls>
          <c:showLegendKey val="0"/>
          <c:showVal val="0"/>
          <c:showCatName val="0"/>
          <c:showSerName val="0"/>
          <c:showPercent val="0"/>
          <c:showBubbleSize val="0"/>
        </c:dLbls>
        <c:gapWidth val="150"/>
        <c:overlap val="100"/>
        <c:axId val="433365760"/>
        <c:axId val="433367680"/>
      </c:barChart>
      <c:catAx>
        <c:axId val="433365760"/>
        <c:scaling>
          <c:orientation val="minMax"/>
        </c:scaling>
        <c:delete val="0"/>
        <c:axPos val="b"/>
        <c:title>
          <c:tx>
            <c:rich>
              <a:bodyPr/>
              <a:lstStyle/>
              <a:p>
                <a:pPr>
                  <a:defRPr sz="1600"/>
                </a:pPr>
                <a:r>
                  <a:rPr lang="nl-BE" sz="1600"/>
                  <a:t>Year</a:t>
                </a:r>
              </a:p>
            </c:rich>
          </c:tx>
          <c:layout/>
          <c:overlay val="0"/>
        </c:title>
        <c:numFmt formatCode="General" sourceLinked="0"/>
        <c:majorTickMark val="out"/>
        <c:minorTickMark val="none"/>
        <c:tickLblPos val="nextTo"/>
        <c:txPr>
          <a:bodyPr/>
          <a:lstStyle/>
          <a:p>
            <a:pPr>
              <a:defRPr sz="1600"/>
            </a:pPr>
            <a:endParaRPr lang="nl-BE"/>
          </a:p>
        </c:txPr>
        <c:crossAx val="433367680"/>
        <c:crosses val="autoZero"/>
        <c:auto val="1"/>
        <c:lblAlgn val="ctr"/>
        <c:lblOffset val="100"/>
        <c:noMultiLvlLbl val="0"/>
      </c:catAx>
      <c:valAx>
        <c:axId val="433367680"/>
        <c:scaling>
          <c:orientation val="minMax"/>
        </c:scaling>
        <c:delete val="0"/>
        <c:axPos val="l"/>
        <c:majorGridlines/>
        <c:title>
          <c:tx>
            <c:rich>
              <a:bodyPr rot="-5400000" vert="horz"/>
              <a:lstStyle/>
              <a:p>
                <a:pPr>
                  <a:defRPr sz="1600"/>
                </a:pPr>
                <a:r>
                  <a:rPr lang="nl-BE" sz="1600"/>
                  <a:t>Production capacity [MW]</a:t>
                </a:r>
              </a:p>
            </c:rich>
          </c:tx>
          <c:layout/>
          <c:overlay val="0"/>
        </c:title>
        <c:numFmt formatCode="_ * #,##0_ ;_ * \-#,##0_ ;_ * &quot;-&quot;??_ ;_ @_ " sourceLinked="1"/>
        <c:majorTickMark val="out"/>
        <c:minorTickMark val="none"/>
        <c:tickLblPos val="nextTo"/>
        <c:txPr>
          <a:bodyPr/>
          <a:lstStyle/>
          <a:p>
            <a:pPr>
              <a:defRPr sz="1600"/>
            </a:pPr>
            <a:endParaRPr lang="nl-BE"/>
          </a:p>
        </c:txPr>
        <c:crossAx val="433365760"/>
        <c:crosses val="autoZero"/>
        <c:crossBetween val="between"/>
      </c:valAx>
    </c:plotArea>
    <c:legend>
      <c:legendPos val="b"/>
      <c:layout/>
      <c:overlay val="0"/>
      <c:txPr>
        <a:bodyPr/>
        <a:lstStyle/>
        <a:p>
          <a:pPr>
            <a:defRPr sz="1600"/>
          </a:pPr>
          <a:endParaRPr lang="nl-BE"/>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1349211513849"/>
          <c:y val="5.3709328022064441E-2"/>
          <c:w val="0.86905316587492665"/>
          <c:h val="0.78265462881880854"/>
        </c:manualLayout>
      </c:layout>
      <c:barChart>
        <c:barDir val="col"/>
        <c:grouping val="stacked"/>
        <c:varyColors val="0"/>
        <c:ser>
          <c:idx val="4"/>
          <c:order val="0"/>
          <c:tx>
            <c:strRef>
              <c:f>'2. Nuclear'!$B$6</c:f>
              <c:strCache>
                <c:ptCount val="1"/>
                <c:pt idx="0">
                  <c:v>Nuclear</c:v>
                </c:pt>
              </c:strCache>
            </c:strRef>
          </c:tx>
          <c:spPr>
            <a:solidFill>
              <a:schemeClr val="accent6">
                <a:lumMod val="75000"/>
              </a:schemeClr>
            </a:solidFill>
          </c:spPr>
          <c:invertIfNegative val="0"/>
          <c:cat>
            <c:numRef>
              <c:f>'2. Nuclear'!$D$5:$R$5</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'2. Nuclear'!$D$6:$R$6</c:f>
              <c:numCache>
                <c:formatCode>_ * #,##0_ ;_ * \-#,##0_ ;_ * "-"??_ ;_ @_ </c:formatCode>
                <c:ptCount val="15"/>
                <c:pt idx="0">
                  <c:v>5919</c:v>
                </c:pt>
                <c:pt idx="1">
                  <c:v>5919</c:v>
                </c:pt>
                <c:pt idx="2">
                  <c:v>5919</c:v>
                </c:pt>
                <c:pt idx="3">
                  <c:v>5919</c:v>
                </c:pt>
                <c:pt idx="4">
                  <c:v>5919</c:v>
                </c:pt>
                <c:pt idx="5">
                  <c:v>5919</c:v>
                </c:pt>
                <c:pt idx="6">
                  <c:v>4913</c:v>
                </c:pt>
                <c:pt idx="7">
                  <c:v>3905</c:v>
                </c:pt>
                <c:pt idx="8">
                  <c:v>3905</c:v>
                </c:pt>
                <c:pt idx="9">
                  <c:v>0</c:v>
                </c:pt>
                <c:pt idx="10">
                  <c:v>0</c:v>
                </c:pt>
                <c:pt idx="11">
                  <c:v>0</c:v>
                </c:pt>
                <c:pt idx="12">
                  <c:v>0</c:v>
                </c:pt>
                <c:pt idx="13">
                  <c:v>0</c:v>
                </c:pt>
                <c:pt idx="14">
                  <c:v>0</c:v>
                </c:pt>
              </c:numCache>
            </c:numRef>
          </c:val>
          <c:extLst>
            <c:ext xmlns:c16="http://schemas.microsoft.com/office/drawing/2014/chart" uri="{C3380CC4-5D6E-409C-BE32-E72D297353CC}">
              <c16:uniqueId val="{00000002-CA1B-4FE9-BF38-54D8A02E8ED5}"/>
            </c:ext>
          </c:extLst>
        </c:ser>
        <c:dLbls>
          <c:showLegendKey val="0"/>
          <c:showVal val="0"/>
          <c:showCatName val="0"/>
          <c:showSerName val="0"/>
          <c:showPercent val="0"/>
          <c:showBubbleSize val="0"/>
        </c:dLbls>
        <c:gapWidth val="150"/>
        <c:overlap val="100"/>
        <c:axId val="388195072"/>
        <c:axId val="388196992"/>
      </c:barChart>
      <c:catAx>
        <c:axId val="388195072"/>
        <c:scaling>
          <c:orientation val="minMax"/>
        </c:scaling>
        <c:delete val="0"/>
        <c:axPos val="b"/>
        <c:title>
          <c:tx>
            <c:rich>
              <a:bodyPr/>
              <a:lstStyle/>
              <a:p>
                <a:pPr>
                  <a:defRPr sz="1200"/>
                </a:pPr>
                <a:r>
                  <a:rPr lang="nl-BE" sz="1200"/>
                  <a:t>Year</a:t>
                </a:r>
              </a:p>
            </c:rich>
          </c:tx>
          <c:layout>
            <c:manualLayout>
              <c:xMode val="edge"/>
              <c:yMode val="edge"/>
              <c:x val="0.51756350830374331"/>
              <c:y val="0.90831897548456564"/>
            </c:manualLayout>
          </c:layout>
          <c:overlay val="0"/>
        </c:title>
        <c:numFmt formatCode="General" sourceLinked="0"/>
        <c:majorTickMark val="out"/>
        <c:minorTickMark val="none"/>
        <c:tickLblPos val="nextTo"/>
        <c:txPr>
          <a:bodyPr/>
          <a:lstStyle/>
          <a:p>
            <a:pPr>
              <a:defRPr sz="1100"/>
            </a:pPr>
            <a:endParaRPr lang="nl-BE"/>
          </a:p>
        </c:txPr>
        <c:crossAx val="388196992"/>
        <c:crosses val="autoZero"/>
        <c:auto val="1"/>
        <c:lblAlgn val="ctr"/>
        <c:lblOffset val="100"/>
        <c:noMultiLvlLbl val="0"/>
      </c:catAx>
      <c:valAx>
        <c:axId val="388196992"/>
        <c:scaling>
          <c:orientation val="minMax"/>
        </c:scaling>
        <c:delete val="0"/>
        <c:axPos val="l"/>
        <c:majorGridlines/>
        <c:title>
          <c:tx>
            <c:rich>
              <a:bodyPr rot="-5400000" vert="horz"/>
              <a:lstStyle/>
              <a:p>
                <a:pPr>
                  <a:defRPr sz="1400"/>
                </a:pPr>
                <a:r>
                  <a:rPr lang="nl-BE" sz="1400"/>
                  <a:t>Nuclear capacity [MW]</a:t>
                </a:r>
              </a:p>
            </c:rich>
          </c:tx>
          <c:layout/>
          <c:overlay val="0"/>
        </c:title>
        <c:numFmt formatCode="_ * #,##0_ ;_ * \-#,##0_ ;_ * &quot;-&quot;??_ ;_ @_ " sourceLinked="1"/>
        <c:majorTickMark val="out"/>
        <c:minorTickMark val="none"/>
        <c:tickLblPos val="nextTo"/>
        <c:txPr>
          <a:bodyPr/>
          <a:lstStyle/>
          <a:p>
            <a:pPr>
              <a:defRPr sz="1400"/>
            </a:pPr>
            <a:endParaRPr lang="nl-BE"/>
          </a:p>
        </c:txPr>
        <c:crossAx val="38819507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Belgian Market Response volume (including the</a:t>
            </a:r>
            <a:r>
              <a:rPr lang="nl-BE" baseline="0"/>
              <a:t> ones participating to the ancillary services)</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5.5754905323518282E-2"/>
          <c:y val="8.9081599107133036E-2"/>
          <c:w val="0.77736976583127804"/>
          <c:h val="0.76600170261906031"/>
        </c:manualLayout>
      </c:layout>
      <c:barChart>
        <c:barDir val="col"/>
        <c:grouping val="stacked"/>
        <c:varyColors val="0"/>
        <c:ser>
          <c:idx val="0"/>
          <c:order val="0"/>
          <c:tx>
            <c:strRef>
              <c:f>'4.2. Market Response'!$B$15</c:f>
              <c:strCache>
                <c:ptCount val="1"/>
                <c:pt idx="0">
                  <c:v>Max use of 1 hour</c:v>
                </c:pt>
              </c:strCache>
            </c:strRef>
          </c:tx>
          <c:spPr>
            <a:solidFill>
              <a:schemeClr val="accent6">
                <a:lumMod val="75000"/>
              </a:schemeClr>
            </a:solidFill>
            <a:ln>
              <a:noFill/>
            </a:ln>
            <a:effectLst/>
          </c:spPr>
          <c:invertIfNegative val="0"/>
          <c:cat>
            <c:numRef>
              <c:f>'4.2. Market Response'!$C$13:$O$13</c:f>
              <c:numCache>
                <c:formatCode>General</c:formatCode>
                <c:ptCount val="1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numCache>
            </c:numRef>
          </c:cat>
          <c:val>
            <c:numRef>
              <c:f>'4.2. Market Response'!$C$15:$O$15</c:f>
              <c:numCache>
                <c:formatCode>0</c:formatCode>
                <c:ptCount val="13"/>
                <c:pt idx="0">
                  <c:v>79</c:v>
                </c:pt>
                <c:pt idx="1">
                  <c:v>82</c:v>
                </c:pt>
                <c:pt idx="2">
                  <c:v>87</c:v>
                </c:pt>
                <c:pt idx="3">
                  <c:v>93</c:v>
                </c:pt>
                <c:pt idx="4">
                  <c:v>95</c:v>
                </c:pt>
                <c:pt idx="5">
                  <c:v>97</c:v>
                </c:pt>
                <c:pt idx="6">
                  <c:v>98</c:v>
                </c:pt>
                <c:pt idx="7">
                  <c:v>100</c:v>
                </c:pt>
                <c:pt idx="8">
                  <c:v>120</c:v>
                </c:pt>
                <c:pt idx="9">
                  <c:v>140</c:v>
                </c:pt>
                <c:pt idx="10">
                  <c:v>160</c:v>
                </c:pt>
                <c:pt idx="11">
                  <c:v>180</c:v>
                </c:pt>
                <c:pt idx="12">
                  <c:v>200</c:v>
                </c:pt>
              </c:numCache>
            </c:numRef>
          </c:val>
          <c:extLst>
            <c:ext xmlns:c16="http://schemas.microsoft.com/office/drawing/2014/chart" uri="{C3380CC4-5D6E-409C-BE32-E72D297353CC}">
              <c16:uniqueId val="{00000000-2C5D-480B-BD7F-ECCEC73BB606}"/>
            </c:ext>
          </c:extLst>
        </c:ser>
        <c:ser>
          <c:idx val="1"/>
          <c:order val="1"/>
          <c:tx>
            <c:strRef>
              <c:f>'4.2. Market Response'!$B$16</c:f>
              <c:strCache>
                <c:ptCount val="1"/>
                <c:pt idx="0">
                  <c:v>Max use of 2 hours</c:v>
                </c:pt>
              </c:strCache>
            </c:strRef>
          </c:tx>
          <c:spPr>
            <a:solidFill>
              <a:schemeClr val="accent2"/>
            </a:solidFill>
            <a:ln>
              <a:noFill/>
            </a:ln>
            <a:effectLst/>
          </c:spPr>
          <c:invertIfNegative val="0"/>
          <c:val>
            <c:numRef>
              <c:f>'4.2. Market Response'!$C$16:$O$16</c:f>
              <c:numCache>
                <c:formatCode>0</c:formatCode>
                <c:ptCount val="13"/>
                <c:pt idx="0">
                  <c:v>275</c:v>
                </c:pt>
                <c:pt idx="1">
                  <c:v>287</c:v>
                </c:pt>
                <c:pt idx="2">
                  <c:v>304</c:v>
                </c:pt>
                <c:pt idx="3">
                  <c:v>326</c:v>
                </c:pt>
                <c:pt idx="4">
                  <c:v>332</c:v>
                </c:pt>
                <c:pt idx="5">
                  <c:v>338</c:v>
                </c:pt>
                <c:pt idx="6">
                  <c:v>344</c:v>
                </c:pt>
                <c:pt idx="7">
                  <c:v>350</c:v>
                </c:pt>
                <c:pt idx="8">
                  <c:v>420</c:v>
                </c:pt>
                <c:pt idx="9">
                  <c:v>489.99999999999994</c:v>
                </c:pt>
                <c:pt idx="10">
                  <c:v>560</c:v>
                </c:pt>
                <c:pt idx="11">
                  <c:v>630</c:v>
                </c:pt>
                <c:pt idx="12">
                  <c:v>700</c:v>
                </c:pt>
              </c:numCache>
            </c:numRef>
          </c:val>
          <c:extLst>
            <c:ext xmlns:c16="http://schemas.microsoft.com/office/drawing/2014/chart" uri="{C3380CC4-5D6E-409C-BE32-E72D297353CC}">
              <c16:uniqueId val="{00000001-2C5D-480B-BD7F-ECCEC73BB606}"/>
            </c:ext>
          </c:extLst>
        </c:ser>
        <c:ser>
          <c:idx val="2"/>
          <c:order val="2"/>
          <c:tx>
            <c:strRef>
              <c:f>'4.2. Market Response'!$B$17</c:f>
              <c:strCache>
                <c:ptCount val="1"/>
                <c:pt idx="0">
                  <c:v>Max use of 4 hours</c:v>
                </c:pt>
              </c:strCache>
            </c:strRef>
          </c:tx>
          <c:spPr>
            <a:solidFill>
              <a:schemeClr val="accent3"/>
            </a:solidFill>
            <a:ln>
              <a:noFill/>
            </a:ln>
            <a:effectLst/>
          </c:spPr>
          <c:invertIfNegative val="0"/>
          <c:val>
            <c:numRef>
              <c:f>'4.2. Market Response'!$C$17:$O$17</c:f>
              <c:numCache>
                <c:formatCode>0</c:formatCode>
                <c:ptCount val="13"/>
                <c:pt idx="0">
                  <c:v>528</c:v>
                </c:pt>
                <c:pt idx="1">
                  <c:v>578</c:v>
                </c:pt>
                <c:pt idx="2">
                  <c:v>622</c:v>
                </c:pt>
                <c:pt idx="3">
                  <c:v>658</c:v>
                </c:pt>
                <c:pt idx="4">
                  <c:v>660</c:v>
                </c:pt>
                <c:pt idx="5">
                  <c:v>662</c:v>
                </c:pt>
                <c:pt idx="6">
                  <c:v>663</c:v>
                </c:pt>
                <c:pt idx="7">
                  <c:v>665</c:v>
                </c:pt>
                <c:pt idx="8">
                  <c:v>685</c:v>
                </c:pt>
                <c:pt idx="9">
                  <c:v>705</c:v>
                </c:pt>
                <c:pt idx="10">
                  <c:v>725</c:v>
                </c:pt>
                <c:pt idx="11">
                  <c:v>745</c:v>
                </c:pt>
                <c:pt idx="12">
                  <c:v>765</c:v>
                </c:pt>
              </c:numCache>
            </c:numRef>
          </c:val>
          <c:extLst>
            <c:ext xmlns:c16="http://schemas.microsoft.com/office/drawing/2014/chart" uri="{C3380CC4-5D6E-409C-BE32-E72D297353CC}">
              <c16:uniqueId val="{00000002-2C5D-480B-BD7F-ECCEC73BB606}"/>
            </c:ext>
          </c:extLst>
        </c:ser>
        <c:ser>
          <c:idx val="3"/>
          <c:order val="3"/>
          <c:tx>
            <c:strRef>
              <c:f>'4.2. Market Response'!$B$18</c:f>
              <c:strCache>
                <c:ptCount val="1"/>
                <c:pt idx="0">
                  <c:v>Max use of 8 hours</c:v>
                </c:pt>
              </c:strCache>
            </c:strRef>
          </c:tx>
          <c:spPr>
            <a:solidFill>
              <a:schemeClr val="accent4"/>
            </a:solidFill>
            <a:ln>
              <a:noFill/>
            </a:ln>
            <a:effectLst/>
          </c:spPr>
          <c:invertIfNegative val="0"/>
          <c:val>
            <c:numRef>
              <c:f>'4.2. Market Response'!$C$18:$O$18</c:f>
              <c:numCache>
                <c:formatCode>0</c:formatCode>
                <c:ptCount val="13"/>
                <c:pt idx="0">
                  <c:v>236</c:v>
                </c:pt>
                <c:pt idx="1">
                  <c:v>246</c:v>
                </c:pt>
                <c:pt idx="2">
                  <c:v>260</c:v>
                </c:pt>
                <c:pt idx="3">
                  <c:v>279</c:v>
                </c:pt>
                <c:pt idx="4">
                  <c:v>284</c:v>
                </c:pt>
                <c:pt idx="5">
                  <c:v>290</c:v>
                </c:pt>
                <c:pt idx="6">
                  <c:v>295</c:v>
                </c:pt>
                <c:pt idx="7">
                  <c:v>300</c:v>
                </c:pt>
                <c:pt idx="8">
                  <c:v>360</c:v>
                </c:pt>
                <c:pt idx="9">
                  <c:v>420</c:v>
                </c:pt>
                <c:pt idx="10">
                  <c:v>480</c:v>
                </c:pt>
                <c:pt idx="11">
                  <c:v>540</c:v>
                </c:pt>
                <c:pt idx="12">
                  <c:v>600</c:v>
                </c:pt>
              </c:numCache>
            </c:numRef>
          </c:val>
          <c:extLst>
            <c:ext xmlns:c16="http://schemas.microsoft.com/office/drawing/2014/chart" uri="{C3380CC4-5D6E-409C-BE32-E72D297353CC}">
              <c16:uniqueId val="{00000003-2C5D-480B-BD7F-ECCEC73BB606}"/>
            </c:ext>
          </c:extLst>
        </c:ser>
        <c:ser>
          <c:idx val="4"/>
          <c:order val="4"/>
          <c:tx>
            <c:strRef>
              <c:f>'4.2. Market Response'!$B$19</c:f>
              <c:strCache>
                <c:ptCount val="1"/>
                <c:pt idx="0">
                  <c:v>No limit</c:v>
                </c:pt>
              </c:strCache>
            </c:strRef>
          </c:tx>
          <c:spPr>
            <a:solidFill>
              <a:schemeClr val="accent5"/>
            </a:solidFill>
            <a:ln>
              <a:noFill/>
            </a:ln>
            <a:effectLst/>
          </c:spPr>
          <c:invertIfNegative val="0"/>
          <c:val>
            <c:numRef>
              <c:f>'4.2. Market Response'!$C$19:$O$19</c:f>
              <c:numCache>
                <c:formatCode>0</c:formatCode>
                <c:ptCount val="13"/>
                <c:pt idx="0">
                  <c:v>118</c:v>
                </c:pt>
                <c:pt idx="1">
                  <c:v>123</c:v>
                </c:pt>
                <c:pt idx="2">
                  <c:v>130</c:v>
                </c:pt>
                <c:pt idx="3">
                  <c:v>140</c:v>
                </c:pt>
                <c:pt idx="4">
                  <c:v>142</c:v>
                </c:pt>
                <c:pt idx="5">
                  <c:v>145</c:v>
                </c:pt>
                <c:pt idx="6">
                  <c:v>147</c:v>
                </c:pt>
                <c:pt idx="7">
                  <c:v>150</c:v>
                </c:pt>
                <c:pt idx="8">
                  <c:v>180</c:v>
                </c:pt>
                <c:pt idx="9">
                  <c:v>210</c:v>
                </c:pt>
                <c:pt idx="10">
                  <c:v>240</c:v>
                </c:pt>
                <c:pt idx="11">
                  <c:v>270</c:v>
                </c:pt>
                <c:pt idx="12">
                  <c:v>300</c:v>
                </c:pt>
              </c:numCache>
            </c:numRef>
          </c:val>
          <c:extLst>
            <c:ext xmlns:c16="http://schemas.microsoft.com/office/drawing/2014/chart" uri="{C3380CC4-5D6E-409C-BE32-E72D297353CC}">
              <c16:uniqueId val="{00000004-2C5D-480B-BD7F-ECCEC73BB606}"/>
            </c:ext>
          </c:extLst>
        </c:ser>
        <c:dLbls>
          <c:showLegendKey val="0"/>
          <c:showVal val="0"/>
          <c:showCatName val="0"/>
          <c:showSerName val="0"/>
          <c:showPercent val="0"/>
          <c:showBubbleSize val="0"/>
        </c:dLbls>
        <c:gapWidth val="219"/>
        <c:overlap val="100"/>
        <c:axId val="389989120"/>
        <c:axId val="389991040"/>
      </c:barChart>
      <c:scatterChart>
        <c:scatterStyle val="lineMarker"/>
        <c:varyColors val="0"/>
        <c:ser>
          <c:idx val="5"/>
          <c:order val="5"/>
          <c:tx>
            <c:strRef>
              <c:f>'4.2. Market Response'!$B$14</c:f>
              <c:strCache>
                <c:ptCount val="1"/>
                <c:pt idx="0">
                  <c:v>Total volume</c:v>
                </c:pt>
              </c:strCache>
            </c:strRef>
          </c:tx>
          <c:spPr>
            <a:ln w="25400" cap="rnd">
              <a:noFill/>
              <a:round/>
            </a:ln>
            <a:effectLst/>
          </c:spPr>
          <c:marker>
            <c:symbol val="circle"/>
            <c:size val="7"/>
            <c:spPr>
              <a:solidFill>
                <a:schemeClr val="tx1"/>
              </a:solidFill>
              <a:ln w="9525">
                <a:solidFill>
                  <a:schemeClr val="tx1"/>
                </a:solidFill>
              </a:ln>
              <a:effectLst/>
            </c:spPr>
          </c:marker>
          <c:yVal>
            <c:numRef>
              <c:f>'4.2. Market Response'!$C$14:$O$14</c:f>
              <c:numCache>
                <c:formatCode>_ * #,##0_ ;_ * \-#,##0_ ;_ * "-"??_ ;_ @_ </c:formatCode>
                <c:ptCount val="13"/>
                <c:pt idx="0">
                  <c:v>1236</c:v>
                </c:pt>
                <c:pt idx="1">
                  <c:v>1316</c:v>
                </c:pt>
                <c:pt idx="2">
                  <c:v>1403</c:v>
                </c:pt>
                <c:pt idx="3">
                  <c:v>1496</c:v>
                </c:pt>
                <c:pt idx="4">
                  <c:v>1513</c:v>
                </c:pt>
                <c:pt idx="5">
                  <c:v>1532</c:v>
                </c:pt>
                <c:pt idx="6">
                  <c:v>1547</c:v>
                </c:pt>
                <c:pt idx="7">
                  <c:v>1565</c:v>
                </c:pt>
                <c:pt idx="8">
                  <c:v>1765</c:v>
                </c:pt>
                <c:pt idx="9">
                  <c:v>1965</c:v>
                </c:pt>
                <c:pt idx="10">
                  <c:v>2165</c:v>
                </c:pt>
                <c:pt idx="11">
                  <c:v>2365</c:v>
                </c:pt>
                <c:pt idx="12">
                  <c:v>2565</c:v>
                </c:pt>
              </c:numCache>
            </c:numRef>
          </c:yVal>
          <c:smooth val="0"/>
          <c:extLst>
            <c:ext xmlns:c16="http://schemas.microsoft.com/office/drawing/2014/chart" uri="{C3380CC4-5D6E-409C-BE32-E72D297353CC}">
              <c16:uniqueId val="{00000005-2C5D-480B-BD7F-ECCEC73BB606}"/>
            </c:ext>
          </c:extLst>
        </c:ser>
        <c:dLbls>
          <c:showLegendKey val="0"/>
          <c:showVal val="0"/>
          <c:showCatName val="0"/>
          <c:showSerName val="0"/>
          <c:showPercent val="0"/>
          <c:showBubbleSize val="0"/>
        </c:dLbls>
        <c:axId val="389989120"/>
        <c:axId val="389991040"/>
      </c:scatterChart>
      <c:catAx>
        <c:axId val="38998912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89991040"/>
        <c:crosses val="autoZero"/>
        <c:auto val="1"/>
        <c:lblAlgn val="ctr"/>
        <c:lblOffset val="100"/>
        <c:noMultiLvlLbl val="0"/>
      </c:catAx>
      <c:valAx>
        <c:axId val="389991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Belgian Market Respone volume [MW]</a:t>
                </a:r>
              </a:p>
            </c:rich>
          </c:tx>
          <c:layout>
            <c:manualLayout>
              <c:xMode val="edge"/>
              <c:yMode val="edge"/>
              <c:x val="6.3436874690755412E-3"/>
              <c:y val="0.1581121421826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89989120"/>
        <c:crosses val="autoZero"/>
        <c:crossBetween val="between"/>
      </c:valAx>
      <c:spPr>
        <a:noFill/>
        <a:ln>
          <a:noFill/>
        </a:ln>
        <a:effectLst/>
      </c:spPr>
    </c:plotArea>
    <c:legend>
      <c:legendPos val="r"/>
      <c:layout>
        <c:manualLayout>
          <c:xMode val="edge"/>
          <c:yMode val="edge"/>
          <c:x val="0.84746500671778258"/>
          <c:y val="0.23437193134842638"/>
          <c:w val="8.8717694866765007E-2"/>
          <c:h val="0.536197913756021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413602130233525"/>
          <c:y val="5.56519117527197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5.2624830649579339E-2"/>
          <c:y val="0.17171296296296296"/>
          <c:w val="0.93484929045424014"/>
          <c:h val="0.72088764946048411"/>
        </c:manualLayout>
      </c:layout>
      <c:lineChart>
        <c:grouping val="standard"/>
        <c:varyColors val="0"/>
        <c:ser>
          <c:idx val="0"/>
          <c:order val="0"/>
          <c:tx>
            <c:strRef>
              <c:f>'4.2. Market Response'!$B$23</c:f>
              <c:strCache>
                <c:ptCount val="1"/>
                <c:pt idx="0">
                  <c:v>Total demand shifting volume [GWh/day in winter period]</c:v>
                </c:pt>
              </c:strCache>
            </c:strRef>
          </c:tx>
          <c:spPr>
            <a:ln w="19050" cap="rnd">
              <a:solidFill>
                <a:schemeClr val="tx1"/>
              </a:solidFill>
              <a:prstDash val="sysDash"/>
              <a:round/>
            </a:ln>
            <a:effectLst/>
          </c:spPr>
          <c:marker>
            <c:symbol val="circle"/>
            <c:size val="5"/>
            <c:spPr>
              <a:solidFill>
                <a:schemeClr val="tx1"/>
              </a:solidFill>
              <a:ln w="19050">
                <a:solidFill>
                  <a:schemeClr val="tx1"/>
                </a:solidFill>
                <a:prstDash val="sysDash"/>
              </a:ln>
              <a:effectLst/>
            </c:spPr>
          </c:marker>
          <c:cat>
            <c:numRef>
              <c:f>'4.2. Market Response'!$C$22:$O$22</c:f>
              <c:numCache>
                <c:formatCode>General</c:formatCode>
                <c:ptCount val="1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numCache>
            </c:numRef>
          </c:cat>
          <c:val>
            <c:numRef>
              <c:f>'4.2. Market Response'!$C$23:$O$23</c:f>
              <c:numCache>
                <c:formatCode>_ * #,##0_ ;_ * \-#,##0_ ;_ * "-"??_ ;_ @_ </c:formatCode>
                <c:ptCount val="13"/>
                <c:pt idx="0">
                  <c:v>0</c:v>
                </c:pt>
                <c:pt idx="1">
                  <c:v>0</c:v>
                </c:pt>
                <c:pt idx="2">
                  <c:v>0</c:v>
                </c:pt>
                <c:pt idx="3" formatCode="_ * #,##0.0_ ;_ * \-#,##0.0_ ;_ * &quot;-&quot;??_ ;_ @_ ">
                  <c:v>0.1</c:v>
                </c:pt>
                <c:pt idx="4" formatCode="_ * #,##0.0_ ;_ * \-#,##0.0_ ;_ * &quot;-&quot;??_ ;_ @_ ">
                  <c:v>0.2</c:v>
                </c:pt>
                <c:pt idx="5" formatCode="_ * #,##0.0_ ;_ * \-#,##0.0_ ;_ * &quot;-&quot;??_ ;_ @_ ">
                  <c:v>0.30000000000000004</c:v>
                </c:pt>
                <c:pt idx="6" formatCode="_ * #,##0.0_ ;_ * \-#,##0.0_ ;_ * &quot;-&quot;??_ ;_ @_ ">
                  <c:v>0.4</c:v>
                </c:pt>
                <c:pt idx="7" formatCode="_ * #,##0.0_ ;_ * \-#,##0.0_ ;_ * &quot;-&quot;??_ ;_ @_ ">
                  <c:v>0.5</c:v>
                </c:pt>
                <c:pt idx="8" formatCode="_ * #,##0.0_ ;_ * \-#,##0.0_ ;_ * &quot;-&quot;??_ ;_ @_ ">
                  <c:v>0.7</c:v>
                </c:pt>
                <c:pt idx="9" formatCode="_ * #,##0.0_ ;_ * \-#,##0.0_ ;_ * &quot;-&quot;??_ ;_ @_ ">
                  <c:v>0.89999999999999991</c:v>
                </c:pt>
                <c:pt idx="10" formatCode="_ * #,##0.0_ ;_ * \-#,##0.0_ ;_ * &quot;-&quot;??_ ;_ @_ ">
                  <c:v>1.0999999999999999</c:v>
                </c:pt>
                <c:pt idx="11" formatCode="_ * #,##0.0_ ;_ * \-#,##0.0_ ;_ * &quot;-&quot;??_ ;_ @_ ">
                  <c:v>1.2999999999999998</c:v>
                </c:pt>
                <c:pt idx="12" formatCode="_ * #,##0.0_ ;_ * \-#,##0.0_ ;_ * &quot;-&quot;??_ ;_ @_ ">
                  <c:v>1.5</c:v>
                </c:pt>
              </c:numCache>
            </c:numRef>
          </c:val>
          <c:smooth val="0"/>
          <c:extLst>
            <c:ext xmlns:c16="http://schemas.microsoft.com/office/drawing/2014/chart" uri="{C3380CC4-5D6E-409C-BE32-E72D297353CC}">
              <c16:uniqueId val="{00000000-6473-4B1A-B39A-6F4C9726DFEB}"/>
            </c:ext>
          </c:extLst>
        </c:ser>
        <c:dLbls>
          <c:showLegendKey val="0"/>
          <c:showVal val="0"/>
          <c:showCatName val="0"/>
          <c:showSerName val="0"/>
          <c:showPercent val="0"/>
          <c:showBubbleSize val="0"/>
        </c:dLbls>
        <c:marker val="1"/>
        <c:smooth val="0"/>
        <c:axId val="391514752"/>
        <c:axId val="391516928"/>
      </c:lineChart>
      <c:catAx>
        <c:axId val="3915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91516928"/>
        <c:crosses val="autoZero"/>
        <c:auto val="1"/>
        <c:lblAlgn val="ctr"/>
        <c:lblOffset val="100"/>
        <c:noMultiLvlLbl val="0"/>
      </c:catAx>
      <c:valAx>
        <c:axId val="391516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[GWh/day in winter period]</a:t>
                </a:r>
              </a:p>
            </c:rich>
          </c:tx>
          <c:layout>
            <c:manualLayout>
              <c:xMode val="edge"/>
              <c:yMode val="edge"/>
              <c:x val="3.1720310935481725E-4"/>
              <c:y val="0.310207097578493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91514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nl-BE" sz="1200"/>
              <a:t>Evolution of installed capacity of "other storage facilities"</a:t>
            </a:r>
          </a:p>
        </c:rich>
      </c:tx>
      <c:layout>
        <c:manualLayout>
          <c:xMode val="edge"/>
          <c:yMode val="edge"/>
          <c:x val="0.26438251385885086"/>
          <c:y val="2.351905568213594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stacked"/>
        <c:varyColors val="0"/>
        <c:ser>
          <c:idx val="0"/>
          <c:order val="0"/>
          <c:tx>
            <c:strRef>
              <c:f>'4.3. Storage'!$D$13</c:f>
              <c:strCache>
                <c:ptCount val="1"/>
                <c:pt idx="0">
                  <c:v>Large scale storage</c:v>
                </c:pt>
              </c:strCache>
            </c:strRef>
          </c:tx>
          <c:spPr>
            <a:solidFill>
              <a:schemeClr val="accent4">
                <a:lumMod val="75000"/>
              </a:schemeClr>
            </a:solidFill>
            <a:ln>
              <a:noFill/>
            </a:ln>
            <a:effectLst/>
          </c:spPr>
          <c:invertIfNegative val="0"/>
          <c:cat>
            <c:numRef>
              <c:f>'4.3. Storage'!$E$6:$S$6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'4.3. Storage'!$E$13:$S$13</c:f>
              <c:numCache>
                <c:formatCode>General</c:formatCode>
                <c:ptCount val="15"/>
                <c:pt idx="0">
                  <c:v>0</c:v>
                </c:pt>
                <c:pt idx="1">
                  <c:v>7</c:v>
                </c:pt>
                <c:pt idx="2" formatCode="0">
                  <c:v>25.5</c:v>
                </c:pt>
                <c:pt idx="3" formatCode="0">
                  <c:v>94.714285714285708</c:v>
                </c:pt>
                <c:pt idx="4" formatCode="0">
                  <c:v>163.92857142857142</c:v>
                </c:pt>
                <c:pt idx="5" formatCode="0">
                  <c:v>233.14285714285711</c:v>
                </c:pt>
                <c:pt idx="6" formatCode="0">
                  <c:v>302.35714285714283</c:v>
                </c:pt>
                <c:pt idx="7" formatCode="0">
                  <c:v>371.57142857142856</c:v>
                </c:pt>
                <c:pt idx="8" formatCode="0">
                  <c:v>440.78571428571428</c:v>
                </c:pt>
                <c:pt idx="9" formatCode="0">
                  <c:v>510</c:v>
                </c:pt>
                <c:pt idx="10" formatCode="0">
                  <c:v>530.5</c:v>
                </c:pt>
                <c:pt idx="11" formatCode="0">
                  <c:v>551</c:v>
                </c:pt>
                <c:pt idx="12" formatCode="0">
                  <c:v>571.5</c:v>
                </c:pt>
                <c:pt idx="13" formatCode="0">
                  <c:v>592</c:v>
                </c:pt>
                <c:pt idx="14" formatCode="0">
                  <c:v>612.5</c:v>
                </c:pt>
              </c:numCache>
            </c:numRef>
          </c:val>
          <c:extLst>
            <c:ext xmlns:c16="http://schemas.microsoft.com/office/drawing/2014/chart" uri="{C3380CC4-5D6E-409C-BE32-E72D297353CC}">
              <c16:uniqueId val="{00000000-B8A1-4381-996F-843D770549B6}"/>
            </c:ext>
          </c:extLst>
        </c:ser>
        <c:ser>
          <c:idx val="1"/>
          <c:order val="1"/>
          <c:tx>
            <c:strRef>
              <c:f>'4.3. Storage'!$D$14</c:f>
              <c:strCache>
                <c:ptCount val="1"/>
                <c:pt idx="0">
                  <c:v>Small scale storage</c:v>
                </c:pt>
              </c:strCache>
            </c:strRef>
          </c:tx>
          <c:spPr>
            <a:solidFill>
              <a:schemeClr val="accent6">
                <a:lumMod val="75000"/>
              </a:schemeClr>
            </a:solidFill>
            <a:ln>
              <a:noFill/>
            </a:ln>
            <a:effectLst/>
          </c:spPr>
          <c:invertIfNegative val="0"/>
          <c:cat>
            <c:numRef>
              <c:f>'4.3. Storage'!$E$6:$S$6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'4.3. Storage'!$E$14:$S$14</c:f>
              <c:numCache>
                <c:formatCode>General</c:formatCode>
                <c:ptCount val="15"/>
                <c:pt idx="0">
                  <c:v>0</c:v>
                </c:pt>
                <c:pt idx="1">
                  <c:v>0</c:v>
                </c:pt>
                <c:pt idx="2">
                  <c:v>0</c:v>
                </c:pt>
                <c:pt idx="3" formatCode="0">
                  <c:v>0</c:v>
                </c:pt>
                <c:pt idx="4" formatCode="0">
                  <c:v>0</c:v>
                </c:pt>
                <c:pt idx="5" formatCode="0">
                  <c:v>68</c:v>
                </c:pt>
                <c:pt idx="6" formatCode="0">
                  <c:v>136</c:v>
                </c:pt>
                <c:pt idx="7" formatCode="0">
                  <c:v>204</c:v>
                </c:pt>
                <c:pt idx="8" formatCode="0">
                  <c:v>272</c:v>
                </c:pt>
                <c:pt idx="9" formatCode="0">
                  <c:v>340</c:v>
                </c:pt>
                <c:pt idx="10" formatCode="0">
                  <c:v>394.5</c:v>
                </c:pt>
                <c:pt idx="11" formatCode="0">
                  <c:v>449</c:v>
                </c:pt>
                <c:pt idx="12" formatCode="0">
                  <c:v>503.5</c:v>
                </c:pt>
                <c:pt idx="13" formatCode="0">
                  <c:v>558</c:v>
                </c:pt>
                <c:pt idx="14" formatCode="0">
                  <c:v>612.5</c:v>
                </c:pt>
              </c:numCache>
            </c:numRef>
          </c:val>
          <c:extLst>
            <c:ext xmlns:c16="http://schemas.microsoft.com/office/drawing/2014/chart" uri="{C3380CC4-5D6E-409C-BE32-E72D297353CC}">
              <c16:uniqueId val="{00000001-B8A1-4381-996F-843D770549B6}"/>
            </c:ext>
          </c:extLst>
        </c:ser>
        <c:ser>
          <c:idx val="2"/>
          <c:order val="2"/>
          <c:tx>
            <c:strRef>
              <c:f>'4.3. Storage'!$D$15</c:f>
              <c:strCache>
                <c:ptCount val="1"/>
                <c:pt idx="0">
                  <c:v>Vehicule-to-grid</c:v>
                </c:pt>
              </c:strCache>
            </c:strRef>
          </c:tx>
          <c:spPr>
            <a:solidFill>
              <a:schemeClr val="accent5"/>
            </a:solidFill>
            <a:ln>
              <a:noFill/>
            </a:ln>
            <a:effectLst/>
          </c:spPr>
          <c:invertIfNegative val="0"/>
          <c:cat>
            <c:numRef>
              <c:f>'4.3. Storage'!$E$6:$S$6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'4.3. Storage'!$E$15:$S$15</c:f>
              <c:numCache>
                <c:formatCode>General</c:formatCode>
                <c:ptCount val="15"/>
                <c:pt idx="0">
                  <c:v>0</c:v>
                </c:pt>
                <c:pt idx="1">
                  <c:v>0</c:v>
                </c:pt>
                <c:pt idx="2">
                  <c:v>0</c:v>
                </c:pt>
                <c:pt idx="3" formatCode="0">
                  <c:v>0</c:v>
                </c:pt>
                <c:pt idx="4" formatCode="0">
                  <c:v>0</c:v>
                </c:pt>
                <c:pt idx="5" formatCode="0">
                  <c:v>30</c:v>
                </c:pt>
                <c:pt idx="6" formatCode="0">
                  <c:v>60</c:v>
                </c:pt>
                <c:pt idx="7" formatCode="0">
                  <c:v>90</c:v>
                </c:pt>
                <c:pt idx="8" formatCode="0">
                  <c:v>120</c:v>
                </c:pt>
                <c:pt idx="9">
                  <c:v>150</c:v>
                </c:pt>
                <c:pt idx="10">
                  <c:v>195</c:v>
                </c:pt>
                <c:pt idx="11">
                  <c:v>240</c:v>
                </c:pt>
                <c:pt idx="12">
                  <c:v>285</c:v>
                </c:pt>
                <c:pt idx="13">
                  <c:v>330</c:v>
                </c:pt>
                <c:pt idx="14">
                  <c:v>375</c:v>
                </c:pt>
              </c:numCache>
            </c:numRef>
          </c:val>
          <c:extLst>
            <c:ext xmlns:c16="http://schemas.microsoft.com/office/drawing/2014/chart" uri="{C3380CC4-5D6E-409C-BE32-E72D297353CC}">
              <c16:uniqueId val="{00000002-B8A1-4381-996F-843D770549B6}"/>
            </c:ext>
          </c:extLst>
        </c:ser>
        <c:dLbls>
          <c:showLegendKey val="0"/>
          <c:showVal val="0"/>
          <c:showCatName val="0"/>
          <c:showSerName val="0"/>
          <c:showPercent val="0"/>
          <c:showBubbleSize val="0"/>
        </c:dLbls>
        <c:gapWidth val="150"/>
        <c:overlap val="100"/>
        <c:axId val="499943848"/>
        <c:axId val="499944504"/>
      </c:barChart>
      <c:catAx>
        <c:axId val="499943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BE"/>
          </a:p>
        </c:txPr>
        <c:crossAx val="499944504"/>
        <c:crosses val="autoZero"/>
        <c:auto val="1"/>
        <c:lblAlgn val="ctr"/>
        <c:lblOffset val="100"/>
        <c:noMultiLvlLbl val="0"/>
      </c:catAx>
      <c:valAx>
        <c:axId val="499944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BE"/>
                  <a:t>[MW]</a:t>
                </a:r>
              </a:p>
            </c:rich>
          </c:tx>
          <c:layout>
            <c:manualLayout>
              <c:xMode val="edge"/>
              <c:yMode val="edge"/>
              <c:x val="1.3510451451203335E-2"/>
              <c:y val="0.38310381163026558"/>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BE"/>
          </a:p>
        </c:txPr>
        <c:crossAx val="499943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noFill/>
      <a:round/>
    </a:ln>
    <a:effectLst/>
  </c:spPr>
  <c:txPr>
    <a:bodyPr/>
    <a:lstStyle/>
    <a:p>
      <a:pPr>
        <a:defRPr sz="1050"/>
      </a:pPr>
      <a:endParaRPr lang="nl-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Historical total demand</c:v>
          </c:tx>
          <c:spPr>
            <a:ln>
              <a:solidFill>
                <a:schemeClr val="tx1"/>
              </a:solidFill>
            </a:ln>
          </c:spPr>
          <c:marker>
            <c:symbol val="square"/>
            <c:size val="5"/>
            <c:spPr>
              <a:solidFill>
                <a:schemeClr val="tx1"/>
              </a:solidFill>
              <a:ln>
                <a:solidFill>
                  <a:schemeClr val="tx1"/>
                </a:solidFill>
              </a:ln>
            </c:spPr>
          </c:marker>
          <c:cat>
            <c:numRef>
              <c:f>'5. Tot. electricity consumption'!$C$7:$C$26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'5. Tot. electricity consumption'!$D$7:$D$19</c:f>
              <c:numCache>
                <c:formatCode>0.0</c:formatCode>
                <c:ptCount val="13"/>
                <c:pt idx="0">
                  <c:v>87.02</c:v>
                </c:pt>
                <c:pt idx="1">
                  <c:v>84.856999999999999</c:v>
                </c:pt>
                <c:pt idx="2">
                  <c:v>86.239000000000004</c:v>
                </c:pt>
                <c:pt idx="3">
                  <c:v>83.727999999999994</c:v>
                </c:pt>
                <c:pt idx="4">
                  <c:v>85.009</c:v>
                </c:pt>
                <c:pt idx="5">
                  <c:v>85.02</c:v>
                </c:pt>
                <c:pt idx="6">
                  <c:v>84.825999999999993</c:v>
                </c:pt>
              </c:numCache>
            </c:numRef>
          </c:val>
          <c:smooth val="0"/>
          <c:extLst>
            <c:ext xmlns:c16="http://schemas.microsoft.com/office/drawing/2014/chart" uri="{C3380CC4-5D6E-409C-BE32-E72D297353CC}">
              <c16:uniqueId val="{00000000-061B-4B54-8BA9-3FF3D372C6B6}"/>
            </c:ext>
          </c:extLst>
        </c:ser>
        <c:ser>
          <c:idx val="1"/>
          <c:order val="1"/>
          <c:tx>
            <c:v>Historical normalised total demand</c:v>
          </c:tx>
          <c:spPr>
            <a:ln>
              <a:solidFill>
                <a:srgbClr val="C00000"/>
              </a:solidFill>
            </a:ln>
          </c:spPr>
          <c:marker>
            <c:symbol val="square"/>
            <c:size val="5"/>
          </c:marker>
          <c:cat>
            <c:numRef>
              <c:f>'5. Tot. electricity consumption'!$C$7:$C$26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'5. Tot. electricity consumption'!$E$7:$E$19</c:f>
              <c:numCache>
                <c:formatCode>0.0</c:formatCode>
                <c:ptCount val="13"/>
                <c:pt idx="0">
                  <c:v>88.168399999999991</c:v>
                </c:pt>
                <c:pt idx="1">
                  <c:v>84.664543999999992</c:v>
                </c:pt>
                <c:pt idx="2">
                  <c:v>85.813696000000007</c:v>
                </c:pt>
                <c:pt idx="3">
                  <c:v>85.1404</c:v>
                </c:pt>
                <c:pt idx="4">
                  <c:v>85.63758399999999</c:v>
                </c:pt>
                <c:pt idx="5">
                  <c:v>84.86</c:v>
                </c:pt>
                <c:pt idx="6">
                  <c:v>85.38</c:v>
                </c:pt>
              </c:numCache>
            </c:numRef>
          </c:val>
          <c:smooth val="0"/>
          <c:extLst>
            <c:ext xmlns:c16="http://schemas.microsoft.com/office/drawing/2014/chart" uri="{C3380CC4-5D6E-409C-BE32-E72D297353CC}">
              <c16:uniqueId val="{00000001-061B-4B54-8BA9-3FF3D372C6B6}"/>
            </c:ext>
          </c:extLst>
        </c:ser>
        <c:ser>
          <c:idx val="3"/>
          <c:order val="2"/>
          <c:tx>
            <c:strRef>
              <c:f>'5. Tot. electricity consumption'!$G$4:$H$4</c:f>
              <c:strCache>
                <c:ptCount val="1"/>
                <c:pt idx="0">
                  <c:v>IHS Markit</c:v>
                </c:pt>
              </c:strCache>
            </c:strRef>
          </c:tx>
          <c:spPr>
            <a:ln>
              <a:solidFill>
                <a:srgbClr val="00B050"/>
              </a:solidFill>
            </a:ln>
          </c:spPr>
          <c:marker>
            <c:symbol val="square"/>
            <c:size val="7"/>
            <c:spPr>
              <a:solidFill>
                <a:srgbClr val="00B050"/>
              </a:solidFill>
              <a:ln>
                <a:solidFill>
                  <a:srgbClr val="00B050"/>
                </a:solidFill>
              </a:ln>
            </c:spPr>
          </c:marker>
          <c:cat>
            <c:numRef>
              <c:f>'5. Tot. electricity consumption'!$C$7:$C$26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'5. Tot. electricity consumption'!$H$7:$H$26</c:f>
              <c:numCache>
                <c:formatCode>General</c:formatCode>
                <c:ptCount val="20"/>
                <c:pt idx="6" formatCode="0.0">
                  <c:v>85.38</c:v>
                </c:pt>
                <c:pt idx="7" formatCode="0.0">
                  <c:v>85.882914098478665</c:v>
                </c:pt>
                <c:pt idx="8" formatCode="0.0">
                  <c:v>86.447501314421203</c:v>
                </c:pt>
                <c:pt idx="9" formatCode="0.0">
                  <c:v>87.08412067483043</c:v>
                </c:pt>
                <c:pt idx="10" formatCode="0.0">
                  <c:v>87.623362469495078</c:v>
                </c:pt>
                <c:pt idx="11" formatCode="0.0">
                  <c:v>88.05223323311759</c:v>
                </c:pt>
                <c:pt idx="12" formatCode="0.0">
                  <c:v>88.496121668842335</c:v>
                </c:pt>
                <c:pt idx="13" formatCode="0.0">
                  <c:v>88.950923463033902</c:v>
                </c:pt>
                <c:pt idx="14" formatCode="0.0">
                  <c:v>89.448585199612708</c:v>
                </c:pt>
                <c:pt idx="15" formatCode="0.0">
                  <c:v>89.989310226805401</c:v>
                </c:pt>
                <c:pt idx="16" formatCode="0.0">
                  <c:v>90.559962381290902</c:v>
                </c:pt>
                <c:pt idx="17" formatCode="0.0">
                  <c:v>91.137444718018259</c:v>
                </c:pt>
                <c:pt idx="18" formatCode="0.0">
                  <c:v>91.690473494657979</c:v>
                </c:pt>
                <c:pt idx="19" formatCode="0.0">
                  <c:v>92.192138195320126</c:v>
                </c:pt>
              </c:numCache>
            </c:numRef>
          </c:val>
          <c:smooth val="0"/>
          <c:extLst>
            <c:ext xmlns:c16="http://schemas.microsoft.com/office/drawing/2014/chart" uri="{C3380CC4-5D6E-409C-BE32-E72D297353CC}">
              <c16:uniqueId val="{00000002-061B-4B54-8BA9-3FF3D372C6B6}"/>
            </c:ext>
          </c:extLst>
        </c:ser>
        <c:dLbls>
          <c:showLegendKey val="0"/>
          <c:showVal val="0"/>
          <c:showCatName val="0"/>
          <c:showSerName val="0"/>
          <c:showPercent val="0"/>
          <c:showBubbleSize val="0"/>
        </c:dLbls>
        <c:marker val="1"/>
        <c:smooth val="0"/>
        <c:axId val="388266240"/>
        <c:axId val="388272512"/>
      </c:lineChart>
      <c:catAx>
        <c:axId val="388266240"/>
        <c:scaling>
          <c:orientation val="minMax"/>
        </c:scaling>
        <c:delete val="0"/>
        <c:axPos val="b"/>
        <c:numFmt formatCode="General" sourceLinked="1"/>
        <c:majorTickMark val="out"/>
        <c:minorTickMark val="none"/>
        <c:tickLblPos val="nextTo"/>
        <c:txPr>
          <a:bodyPr/>
          <a:lstStyle/>
          <a:p>
            <a:pPr>
              <a:defRPr sz="1200" b="1"/>
            </a:pPr>
            <a:endParaRPr lang="nl-BE"/>
          </a:p>
        </c:txPr>
        <c:crossAx val="388272512"/>
        <c:crosses val="autoZero"/>
        <c:auto val="1"/>
        <c:lblAlgn val="ctr"/>
        <c:lblOffset val="100"/>
        <c:noMultiLvlLbl val="0"/>
      </c:catAx>
      <c:valAx>
        <c:axId val="388272512"/>
        <c:scaling>
          <c:orientation val="minMax"/>
        </c:scaling>
        <c:delete val="0"/>
        <c:axPos val="l"/>
        <c:majorGridlines>
          <c:spPr>
            <a:ln>
              <a:prstDash val="sysDot"/>
            </a:ln>
          </c:spPr>
        </c:majorGridlines>
        <c:title>
          <c:tx>
            <c:rich>
              <a:bodyPr rot="-5400000" vert="horz"/>
              <a:lstStyle/>
              <a:p>
                <a:pPr>
                  <a:defRPr/>
                </a:pPr>
                <a:r>
                  <a:rPr lang="en-US"/>
                  <a:t>Total demand [TWh]</a:t>
                </a:r>
              </a:p>
            </c:rich>
          </c:tx>
          <c:overlay val="0"/>
        </c:title>
        <c:numFmt formatCode="0" sourceLinked="0"/>
        <c:majorTickMark val="out"/>
        <c:minorTickMark val="none"/>
        <c:tickLblPos val="nextTo"/>
        <c:txPr>
          <a:bodyPr/>
          <a:lstStyle/>
          <a:p>
            <a:pPr>
              <a:defRPr sz="1200" b="1"/>
            </a:pPr>
            <a:endParaRPr lang="nl-BE"/>
          </a:p>
        </c:txPr>
        <c:crossAx val="388266240"/>
        <c:crosses val="autoZero"/>
        <c:crossBetween val="between"/>
      </c:valAx>
    </c:plotArea>
    <c:legend>
      <c:legendPos val="b"/>
      <c:layout>
        <c:manualLayout>
          <c:xMode val="edge"/>
          <c:yMode val="edge"/>
          <c:x val="5.3927525985927649E-2"/>
          <c:y val="0.92133742300993482"/>
          <c:w val="0.93216019233083858"/>
          <c:h val="5.9064638219992777E-2"/>
        </c:manualLayout>
      </c:layout>
      <c:overlay val="0"/>
      <c:txPr>
        <a:bodyPr/>
        <a:lstStyle/>
        <a:p>
          <a:pPr>
            <a:defRPr sz="1400" b="1"/>
          </a:pPr>
          <a:endParaRPr lang="nl-BE"/>
        </a:p>
      </c:txPr>
    </c:legend>
    <c:plotVisOnly val="1"/>
    <c:dispBlanksAs val="gap"/>
    <c:showDLblsOverMax val="0"/>
  </c:chart>
  <c:spPr>
    <a:ln w="3175">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ts!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ts!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83343</xdr:colOff>
      <xdr:row>0</xdr:row>
      <xdr:rowOff>95252</xdr:rowOff>
    </xdr:from>
    <xdr:to>
      <xdr:col>2</xdr:col>
      <xdr:colOff>2237267</xdr:colOff>
      <xdr:row>5</xdr:row>
      <xdr:rowOff>65361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3" y="95252"/>
          <a:ext cx="2968841" cy="1060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156278</xdr:colOff>
      <xdr:row>1</xdr:row>
      <xdr:rowOff>37387</xdr:rowOff>
    </xdr:from>
    <xdr:to>
      <xdr:col>5</xdr:col>
      <xdr:colOff>403928</xdr:colOff>
      <xdr:row>1</xdr:row>
      <xdr:rowOff>287154</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63260" y="217496"/>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403759</xdr:colOff>
      <xdr:row>5</xdr:row>
      <xdr:rowOff>169680</xdr:rowOff>
    </xdr:from>
    <xdr:to>
      <xdr:col>31</xdr:col>
      <xdr:colOff>377039</xdr:colOff>
      <xdr:row>29</xdr:row>
      <xdr:rowOff>83126</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77259</xdr:colOff>
      <xdr:row>1</xdr:row>
      <xdr:rowOff>19049</xdr:rowOff>
    </xdr:from>
    <xdr:to>
      <xdr:col>2</xdr:col>
      <xdr:colOff>325968</xdr:colOff>
      <xdr:row>2</xdr:row>
      <xdr:rowOff>2328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7134" y="209549"/>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19049</xdr:rowOff>
    </xdr:from>
    <xdr:to>
      <xdr:col>2</xdr:col>
      <xdr:colOff>248709</xdr:colOff>
      <xdr:row>2</xdr:row>
      <xdr:rowOff>2328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9070" y="198343"/>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166906</xdr:colOff>
      <xdr:row>1</xdr:row>
      <xdr:rowOff>10084</xdr:rowOff>
    </xdr:from>
    <xdr:to>
      <xdr:col>4</xdr:col>
      <xdr:colOff>415615</xdr:colOff>
      <xdr:row>1</xdr:row>
      <xdr:rowOff>298163</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96624" y="189378"/>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108857</xdr:colOff>
      <xdr:row>1</xdr:row>
      <xdr:rowOff>21772</xdr:rowOff>
    </xdr:from>
    <xdr:to>
      <xdr:col>4</xdr:col>
      <xdr:colOff>357566</xdr:colOff>
      <xdr:row>1</xdr:row>
      <xdr:rowOff>304408</xdr:rowOff>
    </xdr:to>
    <xdr:pic>
      <xdr:nvPicPr>
        <xdr:cNvPr id="3" name="Picture 2"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9800" y="206829"/>
          <a:ext cx="248709" cy="282636"/>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75148</xdr:colOff>
      <xdr:row>1</xdr:row>
      <xdr:rowOff>27516</xdr:rowOff>
    </xdr:from>
    <xdr:to>
      <xdr:col>2</xdr:col>
      <xdr:colOff>320681</xdr:colOff>
      <xdr:row>1</xdr:row>
      <xdr:rowOff>277283</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0881" y="213783"/>
          <a:ext cx="245533"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77259</xdr:colOff>
      <xdr:row>1</xdr:row>
      <xdr:rowOff>19049</xdr:rowOff>
    </xdr:from>
    <xdr:to>
      <xdr:col>2</xdr:col>
      <xdr:colOff>325968</xdr:colOff>
      <xdr:row>2</xdr:row>
      <xdr:rowOff>2328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72859" y="201929"/>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625940</xdr:colOff>
      <xdr:row>13</xdr:row>
      <xdr:rowOff>73755</xdr:rowOff>
    </xdr:from>
    <xdr:to>
      <xdr:col>1</xdr:col>
      <xdr:colOff>633374</xdr:colOff>
      <xdr:row>28</xdr:row>
      <xdr:rowOff>11627</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flipV="1">
          <a:off x="819904" y="2678410"/>
          <a:ext cx="7434" cy="3013581"/>
        </a:xfrm>
        <a:prstGeom prst="straightConnector1">
          <a:avLst/>
        </a:prstGeom>
        <a:noFill/>
        <a:ln w="25400" cap="flat" cmpd="sng" algn="ctr">
          <a:solidFill>
            <a:srgbClr val="000000"/>
          </a:solidFill>
          <a:prstDash val="solid"/>
          <a:tailEnd type="triangle"/>
        </a:ln>
        <a:effectLst/>
      </xdr:spPr>
    </xdr:cxnSp>
    <xdr:clientData/>
  </xdr:twoCellAnchor>
  <xdr:twoCellAnchor>
    <xdr:from>
      <xdr:col>1</xdr:col>
      <xdr:colOff>627946</xdr:colOff>
      <xdr:row>28</xdr:row>
      <xdr:rowOff>11626</xdr:rowOff>
    </xdr:from>
    <xdr:to>
      <xdr:col>1</xdr:col>
      <xdr:colOff>1728200</xdr:colOff>
      <xdr:row>28</xdr:row>
      <xdr:rowOff>11626</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821910" y="5691990"/>
          <a:ext cx="1100254" cy="0"/>
        </a:xfrm>
        <a:prstGeom prst="line">
          <a:avLst/>
        </a:prstGeom>
        <a:noFill/>
        <a:ln w="25400" cap="flat" cmpd="sng" algn="ctr">
          <a:solidFill>
            <a:srgbClr val="000000"/>
          </a:solidFill>
          <a:prstDash val="solid"/>
        </a:ln>
        <a:effectLst/>
      </xdr:spPr>
    </xdr:cxnSp>
    <xdr:clientData/>
  </xdr:twoCellAnchor>
  <xdr:twoCellAnchor>
    <xdr:from>
      <xdr:col>1</xdr:col>
      <xdr:colOff>862122</xdr:colOff>
      <xdr:row>26</xdr:row>
      <xdr:rowOff>98713</xdr:rowOff>
    </xdr:from>
    <xdr:to>
      <xdr:col>1</xdr:col>
      <xdr:colOff>1549780</xdr:colOff>
      <xdr:row>27</xdr:row>
      <xdr:rowOff>190722</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056086" y="5391149"/>
          <a:ext cx="687658" cy="285973"/>
        </a:xfrm>
        <a:prstGeom prst="rect">
          <a:avLst/>
        </a:prstGeom>
        <a:solidFill>
          <a:srgbClr val="258998"/>
        </a:solidFill>
        <a:ln w="9525" cap="flat" cmpd="sng" algn="ctr">
          <a:noFill/>
          <a:prstDash val="solid"/>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white"/>
              </a:solidFill>
              <a:effectLst/>
              <a:uLnTx/>
              <a:uFillTx/>
              <a:latin typeface="Arial"/>
              <a:ea typeface="+mn-ea"/>
              <a:cs typeface="+mn-cs"/>
            </a:rPr>
            <a:t>RES</a:t>
          </a:r>
          <a:endParaRPr kumimoji="0" lang="nl-BE" sz="1100" b="0" i="0" u="none" strike="noStrike" kern="1200" cap="none" spc="0" normalizeH="0" baseline="0">
            <a:ln>
              <a:noFill/>
            </a:ln>
            <a:solidFill>
              <a:prstClr val="white"/>
            </a:solidFill>
            <a:effectLst/>
            <a:uLnTx/>
            <a:uFillTx/>
            <a:latin typeface="Arial"/>
            <a:ea typeface="+mn-ea"/>
            <a:cs typeface="+mn-cs"/>
          </a:endParaRPr>
        </a:p>
      </xdr:txBody>
    </xdr:sp>
    <xdr:clientData/>
  </xdr:twoCellAnchor>
  <xdr:twoCellAnchor>
    <xdr:from>
      <xdr:col>1</xdr:col>
      <xdr:colOff>862122</xdr:colOff>
      <xdr:row>24</xdr:row>
      <xdr:rowOff>183819</xdr:rowOff>
    </xdr:from>
    <xdr:to>
      <xdr:col>1</xdr:col>
      <xdr:colOff>1549780</xdr:colOff>
      <xdr:row>26</xdr:row>
      <xdr:rowOff>88459</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056086" y="5088328"/>
          <a:ext cx="687658" cy="292567"/>
        </a:xfrm>
        <a:prstGeom prst="rect">
          <a:avLst/>
        </a:prstGeom>
        <a:solidFill>
          <a:srgbClr val="F0801A">
            <a:lumMod val="75000"/>
          </a:srgbClr>
        </a:solidFill>
        <a:ln w="9525" cap="flat" cmpd="sng" algn="ctr">
          <a:noFill/>
          <a:prstDash val="solid"/>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white"/>
              </a:solidFill>
              <a:effectLst/>
              <a:uLnTx/>
              <a:uFillTx/>
              <a:latin typeface="Arial"/>
              <a:ea typeface="+mn-ea"/>
              <a:cs typeface="+mn-cs"/>
            </a:rPr>
            <a:t>Nuclear</a:t>
          </a:r>
          <a:endParaRPr kumimoji="0" lang="nl-BE" sz="1100" b="0" i="0" u="none" strike="noStrike" kern="1200" cap="none" spc="0" normalizeH="0" baseline="0">
            <a:ln>
              <a:noFill/>
            </a:ln>
            <a:solidFill>
              <a:prstClr val="white"/>
            </a:solidFill>
            <a:effectLst/>
            <a:uLnTx/>
            <a:uFillTx/>
            <a:latin typeface="Arial"/>
            <a:ea typeface="+mn-ea"/>
            <a:cs typeface="+mn-cs"/>
          </a:endParaRPr>
        </a:p>
      </xdr:txBody>
    </xdr:sp>
    <xdr:clientData/>
  </xdr:twoCellAnchor>
  <xdr:twoCellAnchor>
    <xdr:from>
      <xdr:col>1</xdr:col>
      <xdr:colOff>862122</xdr:colOff>
      <xdr:row>23</xdr:row>
      <xdr:rowOff>81557</xdr:rowOff>
    </xdr:from>
    <xdr:to>
      <xdr:col>1</xdr:col>
      <xdr:colOff>1549780</xdr:colOff>
      <xdr:row>24</xdr:row>
      <xdr:rowOff>176383</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056086" y="4792102"/>
          <a:ext cx="687658" cy="288790"/>
        </a:xfrm>
        <a:prstGeom prst="rect">
          <a:avLst/>
        </a:prstGeom>
        <a:solidFill>
          <a:srgbClr val="818A8F"/>
        </a:solidFill>
        <a:ln w="9525" cap="flat" cmpd="sng" algn="ctr">
          <a:noFill/>
          <a:prstDash val="solid"/>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white"/>
              </a:solidFill>
              <a:effectLst/>
              <a:uLnTx/>
              <a:uFillTx/>
              <a:latin typeface="Arial"/>
              <a:ea typeface="+mn-ea"/>
              <a:cs typeface="+mn-cs"/>
            </a:rPr>
            <a:t>Imports</a:t>
          </a:r>
          <a:endParaRPr kumimoji="0" lang="nl-BE" sz="1100" b="0" i="0" u="none" strike="noStrike" kern="1200" cap="none" spc="0" normalizeH="0" baseline="0">
            <a:ln>
              <a:noFill/>
            </a:ln>
            <a:solidFill>
              <a:prstClr val="white"/>
            </a:solidFill>
            <a:effectLst/>
            <a:uLnTx/>
            <a:uFillTx/>
            <a:latin typeface="Arial"/>
            <a:ea typeface="+mn-ea"/>
            <a:cs typeface="+mn-cs"/>
          </a:endParaRPr>
        </a:p>
      </xdr:txBody>
    </xdr:sp>
    <xdr:clientData/>
  </xdr:twoCellAnchor>
  <xdr:twoCellAnchor>
    <xdr:from>
      <xdr:col>1</xdr:col>
      <xdr:colOff>1152851</xdr:colOff>
      <xdr:row>14</xdr:row>
      <xdr:rowOff>54012</xdr:rowOff>
    </xdr:from>
    <xdr:to>
      <xdr:col>1</xdr:col>
      <xdr:colOff>1296851</xdr:colOff>
      <xdr:row>15</xdr:row>
      <xdr:rowOff>1079</xdr:rowOff>
    </xdr:to>
    <xdr:sp macro="" textlink="">
      <xdr:nvSpPr>
        <xdr:cNvPr id="11" name="Oval 10">
          <a:extLst>
            <a:ext uri="{FF2B5EF4-FFF2-40B4-BE49-F238E27FC236}">
              <a16:creationId xmlns:a16="http://schemas.microsoft.com/office/drawing/2014/main" id="{00000000-0008-0000-0100-00000B000000}"/>
            </a:ext>
          </a:extLst>
        </xdr:cNvPr>
        <xdr:cNvSpPr/>
      </xdr:nvSpPr>
      <xdr:spPr>
        <a:xfrm>
          <a:off x="1346815" y="2852630"/>
          <a:ext cx="144000" cy="141031"/>
        </a:xfrm>
        <a:prstGeom prst="ellipse">
          <a:avLst/>
        </a:prstGeom>
        <a:solidFill>
          <a:srgbClr val="46535B"/>
        </a:solidFill>
        <a:ln w="9525" cap="flat" cmpd="sng" algn="ctr">
          <a:noFill/>
          <a:prstDash val="solid"/>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endParaRPr kumimoji="0" lang="nl-BE" sz="1800" b="0" i="0" u="none" strike="noStrike" kern="1200" cap="none" spc="0" normalizeH="0" baseline="0">
            <a:ln>
              <a:noFill/>
            </a:ln>
            <a:solidFill>
              <a:prstClr val="white"/>
            </a:solidFill>
            <a:effectLst/>
            <a:uLnTx/>
            <a:uFillTx/>
            <a:latin typeface="Arial"/>
            <a:ea typeface="+mn-ea"/>
            <a:cs typeface="+mn-cs"/>
          </a:endParaRPr>
        </a:p>
      </xdr:txBody>
    </xdr:sp>
    <xdr:clientData/>
  </xdr:twoCellAnchor>
  <xdr:twoCellAnchor>
    <xdr:from>
      <xdr:col>1</xdr:col>
      <xdr:colOff>605644</xdr:colOff>
      <xdr:row>13</xdr:row>
      <xdr:rowOff>3956</xdr:rowOff>
    </xdr:from>
    <xdr:to>
      <xdr:col>1</xdr:col>
      <xdr:colOff>1824844</xdr:colOff>
      <xdr:row>14</xdr:row>
      <xdr:rowOff>54384</xdr:rowOff>
    </xdr:to>
    <xdr:sp macro="" textlink="">
      <xdr:nvSpPr>
        <xdr:cNvPr id="12" name="TextBox 82">
          <a:extLst>
            <a:ext uri="{FF2B5EF4-FFF2-40B4-BE49-F238E27FC236}">
              <a16:creationId xmlns:a16="http://schemas.microsoft.com/office/drawing/2014/main" id="{00000000-0008-0000-0100-00000C000000}"/>
            </a:ext>
          </a:extLst>
        </xdr:cNvPr>
        <xdr:cNvSpPr txBox="1"/>
      </xdr:nvSpPr>
      <xdr:spPr>
        <a:xfrm>
          <a:off x="799608" y="2608611"/>
          <a:ext cx="1219200" cy="244391"/>
        </a:xfrm>
        <a:prstGeom prst="rect">
          <a:avLst/>
        </a:prstGeom>
        <a:noFill/>
      </xdr:spPr>
      <xdr:txBody>
        <a:bodyPr wrap="square" rtlCol="0">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algn="ctr" defTabSz="457200" hangingPunct="1"/>
          <a:r>
            <a:rPr lang="en-US" sz="1100" b="1" kern="1200">
              <a:solidFill>
                <a:srgbClr val="46535B"/>
              </a:solidFill>
              <a:latin typeface="Arial"/>
            </a:rPr>
            <a:t>Demand</a:t>
          </a:r>
          <a:endParaRPr lang="nl-BE" sz="1100" b="1" kern="1200">
            <a:solidFill>
              <a:srgbClr val="46535B"/>
            </a:solidFill>
            <a:latin typeface="Arial"/>
          </a:endParaRPr>
        </a:p>
      </xdr:txBody>
    </xdr:sp>
    <xdr:clientData/>
  </xdr:twoCellAnchor>
  <xdr:twoCellAnchor>
    <xdr:from>
      <xdr:col>1</xdr:col>
      <xdr:colOff>1828563</xdr:colOff>
      <xdr:row>14</xdr:row>
      <xdr:rowOff>125215</xdr:rowOff>
    </xdr:from>
    <xdr:to>
      <xdr:col>1</xdr:col>
      <xdr:colOff>1906620</xdr:colOff>
      <xdr:row>23</xdr:row>
      <xdr:rowOff>15415</xdr:rowOff>
    </xdr:to>
    <xdr:sp macro="" textlink="">
      <xdr:nvSpPr>
        <xdr:cNvPr id="15" name="Right Brace 14">
          <a:extLst>
            <a:ext uri="{FF2B5EF4-FFF2-40B4-BE49-F238E27FC236}">
              <a16:creationId xmlns:a16="http://schemas.microsoft.com/office/drawing/2014/main" id="{00000000-0008-0000-0100-00000F000000}"/>
            </a:ext>
          </a:extLst>
        </xdr:cNvPr>
        <xdr:cNvSpPr/>
      </xdr:nvSpPr>
      <xdr:spPr>
        <a:xfrm>
          <a:off x="2022527" y="2923833"/>
          <a:ext cx="78057" cy="1802127"/>
        </a:xfrm>
        <a:prstGeom prst="rightBrace">
          <a:avLst/>
        </a:prstGeom>
        <a:noFill/>
        <a:ln w="25400" cap="flat" cmpd="sng" algn="ctr">
          <a:solidFill>
            <a:srgbClr val="E75420"/>
          </a:solidFill>
          <a:prstDash val="solid"/>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endParaRPr kumimoji="0" lang="nl-BE" sz="1800" b="0" i="0" u="none" strike="noStrike" kern="1200" cap="none" spc="0" normalizeH="0" baseline="0">
            <a:ln>
              <a:noFill/>
            </a:ln>
            <a:solidFill>
              <a:srgbClr val="46535B"/>
            </a:solidFill>
            <a:effectLst/>
            <a:uLnTx/>
            <a:uFillTx/>
            <a:latin typeface="Arial"/>
            <a:ea typeface="+mn-ea"/>
            <a:cs typeface="+mn-cs"/>
          </a:endParaRPr>
        </a:p>
      </xdr:txBody>
    </xdr:sp>
    <xdr:clientData/>
  </xdr:twoCellAnchor>
  <xdr:twoCellAnchor>
    <xdr:from>
      <xdr:col>1</xdr:col>
      <xdr:colOff>1956912</xdr:colOff>
      <xdr:row>18</xdr:row>
      <xdr:rowOff>84659</xdr:rowOff>
    </xdr:from>
    <xdr:to>
      <xdr:col>3</xdr:col>
      <xdr:colOff>288642</xdr:colOff>
      <xdr:row>19</xdr:row>
      <xdr:rowOff>128397</xdr:rowOff>
    </xdr:to>
    <xdr:sp macro="" textlink="">
      <xdr:nvSpPr>
        <xdr:cNvPr id="16" name="TextBox 86">
          <a:extLst>
            <a:ext uri="{FF2B5EF4-FFF2-40B4-BE49-F238E27FC236}">
              <a16:creationId xmlns:a16="http://schemas.microsoft.com/office/drawing/2014/main" id="{00000000-0008-0000-0100-000010000000}"/>
            </a:ext>
          </a:extLst>
        </xdr:cNvPr>
        <xdr:cNvSpPr txBox="1"/>
      </xdr:nvSpPr>
      <xdr:spPr>
        <a:xfrm>
          <a:off x="2150876" y="3659132"/>
          <a:ext cx="1615257" cy="279265"/>
        </a:xfrm>
        <a:prstGeom prst="rect">
          <a:avLst/>
        </a:prstGeom>
        <a:noFill/>
      </xdr:spPr>
      <xdr:txBody>
        <a:bodyPr wrap="square" rtlCol="0">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defTabSz="457200" hangingPunct="1"/>
          <a:r>
            <a:rPr lang="en-US" sz="1200" b="1" kern="1200">
              <a:solidFill>
                <a:srgbClr val="46535B"/>
              </a:solidFill>
              <a:latin typeface="Arial"/>
            </a:rPr>
            <a:t>Structural block </a:t>
          </a:r>
          <a:endParaRPr lang="nl-BE" sz="1200" b="1" kern="1200">
            <a:solidFill>
              <a:srgbClr val="46535B"/>
            </a:solidFill>
            <a:latin typeface="Arial"/>
          </a:endParaRPr>
        </a:p>
      </xdr:txBody>
    </xdr:sp>
    <xdr:clientData/>
  </xdr:twoCellAnchor>
  <xdr:twoCellAnchor>
    <xdr:from>
      <xdr:col>1</xdr:col>
      <xdr:colOff>1958660</xdr:colOff>
      <xdr:row>14</xdr:row>
      <xdr:rowOff>125215</xdr:rowOff>
    </xdr:from>
    <xdr:to>
      <xdr:col>3</xdr:col>
      <xdr:colOff>13855</xdr:colOff>
      <xdr:row>23</xdr:row>
      <xdr:rowOff>15414</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2152624" y="2923833"/>
          <a:ext cx="1338722" cy="1802126"/>
        </a:xfrm>
        <a:prstGeom prst="rect">
          <a:avLst/>
        </a:prstGeom>
        <a:noFill/>
        <a:ln w="9525" cap="flat" cmpd="sng" algn="ctr">
          <a:solidFill>
            <a:schemeClr val="accent6">
              <a:lumMod val="75000"/>
            </a:schemeClr>
          </a:solidFill>
          <a:prstDash val="dash"/>
        </a:ln>
        <a:effectLst/>
      </xdr:spPr>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1pPr>
          <a:lvl2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2pPr>
          <a:lvl3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3pPr>
          <a:lvl4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4pPr>
          <a:lvl5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5pPr>
          <a:lvl6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6pPr>
          <a:lvl7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7pPr>
          <a:lvl8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8pPr>
          <a:lvl9pPr marL="0" marR="0" indent="0" algn="l" defTabSz="1043923" rtl="0" fontAlgn="auto" latinLnBrk="0" hangingPunct="0">
            <a:lnSpc>
              <a:spcPct val="100000"/>
            </a:lnSpc>
            <a:spcBef>
              <a:spcPts val="0"/>
            </a:spcBef>
            <a:spcAft>
              <a:spcPts val="0"/>
            </a:spcAft>
            <a:buClrTx/>
            <a:buSzTx/>
            <a:buFontTx/>
            <a:buNone/>
            <a:tabLst/>
            <a:defRPr kumimoji="0" sz="10800" b="0" i="0" u="none" strike="noStrike" cap="none" spc="0" normalizeH="0" baseline="0">
              <a:ln>
                <a:noFill/>
              </a:ln>
              <a:solidFill>
                <a:srgbClr val="F28000"/>
              </a:solidFill>
              <a:effectLst/>
              <a:uFillTx/>
              <a:latin typeface="+mn-lt"/>
              <a:ea typeface="+mn-ea"/>
              <a:cs typeface="+mn-cs"/>
              <a:sym typeface="Helvetica Light"/>
            </a:defRPr>
          </a:lvl9pPr>
        </a:lstStyle>
        <a:p>
          <a:pPr marL="0" marR="0" lvl="0" indent="0" algn="ctr" defTabSz="457200" eaLnBrk="1" fontAlgn="auto" latinLnBrk="0" hangingPunct="1">
            <a:lnSpc>
              <a:spcPct val="100000"/>
            </a:lnSpc>
            <a:spcBef>
              <a:spcPts val="0"/>
            </a:spcBef>
            <a:spcAft>
              <a:spcPts val="0"/>
            </a:spcAft>
            <a:buClrTx/>
            <a:buSzTx/>
            <a:buFontTx/>
            <a:buNone/>
            <a:tabLst/>
            <a:defRPr/>
          </a:pPr>
          <a:endParaRPr kumimoji="0" lang="nl-BE" sz="1800" b="0" i="0" u="none" strike="noStrike" kern="1200" cap="none" spc="0" normalizeH="0" baseline="0">
            <a:ln>
              <a:noFill/>
            </a:ln>
            <a:solidFill>
              <a:prstClr val="white"/>
            </a:solidFill>
            <a:effectLst/>
            <a:uLnTx/>
            <a:uFillTx/>
            <a:latin typeface="Arial"/>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3311237</xdr:colOff>
      <xdr:row>26</xdr:row>
      <xdr:rowOff>46759</xdr:rowOff>
    </xdr:from>
    <xdr:to>
      <xdr:col>15</xdr:col>
      <xdr:colOff>318656</xdr:colOff>
      <xdr:row>56</xdr:row>
      <xdr:rowOff>83126</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97971</xdr:colOff>
      <xdr:row>1</xdr:row>
      <xdr:rowOff>32658</xdr:rowOff>
    </xdr:from>
    <xdr:to>
      <xdr:col>3</xdr:col>
      <xdr:colOff>346680</xdr:colOff>
      <xdr:row>2</xdr:row>
      <xdr:rowOff>15937</xdr:rowOff>
    </xdr:to>
    <xdr:pic>
      <xdr:nvPicPr>
        <xdr:cNvPr id="8" name="Picture 7" descr="C:\Users\IBF250\AppData\Local\Microsoft\Windows\Temporary Internet Files\Content.IE5\3CVEKPUG\Home_font_awesome.svg[1].png">
          <a:hlinkClick xmlns:r="http://schemas.openxmlformats.org/officeDocument/2006/relationships" r:id="rId2"/>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33257" y="217715"/>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158337</xdr:colOff>
      <xdr:row>7</xdr:row>
      <xdr:rowOff>124690</xdr:rowOff>
    </xdr:from>
    <xdr:to>
      <xdr:col>14</xdr:col>
      <xdr:colOff>66303</xdr:colOff>
      <xdr:row>29</xdr:row>
      <xdr:rowOff>16824</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163285</xdr:colOff>
      <xdr:row>1</xdr:row>
      <xdr:rowOff>10886</xdr:rowOff>
    </xdr:from>
    <xdr:to>
      <xdr:col>3</xdr:col>
      <xdr:colOff>411994</xdr:colOff>
      <xdr:row>1</xdr:row>
      <xdr:rowOff>298965</xdr:rowOff>
    </xdr:to>
    <xdr:pic>
      <xdr:nvPicPr>
        <xdr:cNvPr id="4" name="Picture 3" descr="C:\Users\IBF250\AppData\Local\Microsoft\Windows\Temporary Internet Files\Content.IE5\3CVEKPUG\Home_font_awesome.svg[1].png">
          <a:hlinkClick xmlns:r="http://schemas.openxmlformats.org/officeDocument/2006/relationships" r:id="rId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8571" y="195943"/>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108857</xdr:colOff>
      <xdr:row>1</xdr:row>
      <xdr:rowOff>10886</xdr:rowOff>
    </xdr:from>
    <xdr:to>
      <xdr:col>2</xdr:col>
      <xdr:colOff>357566</xdr:colOff>
      <xdr:row>1</xdr:row>
      <xdr:rowOff>298965</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6686" y="195943"/>
          <a:ext cx="248709" cy="28807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125300</xdr:colOff>
      <xdr:row>1</xdr:row>
      <xdr:rowOff>67055</xdr:rowOff>
    </xdr:from>
    <xdr:to>
      <xdr:col>3</xdr:col>
      <xdr:colOff>376125</xdr:colOff>
      <xdr:row>2</xdr:row>
      <xdr:rowOff>9905</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46929" y="252112"/>
          <a:ext cx="250825"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167544</xdr:colOff>
      <xdr:row>24</xdr:row>
      <xdr:rowOff>123856</xdr:rowOff>
    </xdr:from>
    <xdr:to>
      <xdr:col>16</xdr:col>
      <xdr:colOff>337456</xdr:colOff>
      <xdr:row>43</xdr:row>
      <xdr:rowOff>158698</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127660</xdr:colOff>
      <xdr:row>43</xdr:row>
      <xdr:rowOff>22759</xdr:rowOff>
    </xdr:from>
    <xdr:to>
      <xdr:col>12</xdr:col>
      <xdr:colOff>501733</xdr:colOff>
      <xdr:row>60</xdr:row>
      <xdr:rowOff>114794</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141514</xdr:colOff>
      <xdr:row>1</xdr:row>
      <xdr:rowOff>21772</xdr:rowOff>
    </xdr:from>
    <xdr:to>
      <xdr:col>2</xdr:col>
      <xdr:colOff>392339</xdr:colOff>
      <xdr:row>1</xdr:row>
      <xdr:rowOff>269422</xdr:rowOff>
    </xdr:to>
    <xdr:pic>
      <xdr:nvPicPr>
        <xdr:cNvPr id="6" name="Picture 5" descr="C:\Users\IBF250\AppData\Local\Microsoft\Windows\Temporary Internet Files\Content.IE5\3CVEKPUG\Home_font_awesome.svg[1].png">
          <a:hlinkClick xmlns:r="http://schemas.openxmlformats.org/officeDocument/2006/relationships" r:id="rId3"/>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54285" y="206829"/>
          <a:ext cx="250825"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84955</xdr:colOff>
      <xdr:row>1</xdr:row>
      <xdr:rowOff>963</xdr:rowOff>
    </xdr:from>
    <xdr:to>
      <xdr:col>3</xdr:col>
      <xdr:colOff>332605</xdr:colOff>
      <xdr:row>1</xdr:row>
      <xdr:rowOff>250730</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69719" y="181072"/>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3893946</xdr:colOff>
      <xdr:row>19</xdr:row>
      <xdr:rowOff>15892</xdr:rowOff>
    </xdr:from>
    <xdr:to>
      <xdr:col>14</xdr:col>
      <xdr:colOff>13855</xdr:colOff>
      <xdr:row>35</xdr:row>
      <xdr:rowOff>152399</xdr:rowOff>
    </xdr:to>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163286</xdr:colOff>
      <xdr:row>1</xdr:row>
      <xdr:rowOff>21772</xdr:rowOff>
    </xdr:from>
    <xdr:to>
      <xdr:col>3</xdr:col>
      <xdr:colOff>410936</xdr:colOff>
      <xdr:row>1</xdr:row>
      <xdr:rowOff>273518</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206829"/>
          <a:ext cx="247650" cy="251746"/>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reg.be/sites/default/files/assets/Consult/2018/1718/RA1718-Annex2.7.pdf" TargetMode="External"/><Relationship Id="rId13" Type="http://schemas.openxmlformats.org/officeDocument/2006/relationships/drawing" Target="../drawings/drawing14.xml"/><Relationship Id="rId3" Type="http://schemas.openxmlformats.org/officeDocument/2006/relationships/hyperlink" Target="https://www.agora-energiewende.de/fileadmin2/Projekte/2017/Flexibility_in_thermal_plants/115_flexibility-report-WEB.pdf" TargetMode="External"/><Relationship Id="rId7" Type="http://schemas.openxmlformats.org/officeDocument/2006/relationships/hyperlink" Target="https://ac.els-cdn.com/S0306261915012167/1-s2.0-S0306261915012167-main.pdf?_tid=52eeb980-f5b2-43f0-8d14-83cd9f435f58&amp;acdnat=1546889876_5b2bf335e121403ca7dc9296eaf88b19" TargetMode="External"/><Relationship Id="rId12" Type="http://schemas.openxmlformats.org/officeDocument/2006/relationships/printerSettings" Target="../printerSettings/printerSettings14.bin"/><Relationship Id="rId2" Type="http://schemas.openxmlformats.org/officeDocument/2006/relationships/hyperlink" Target="https://www.creg.be/fr/publications/decision-b1808" TargetMode="External"/><Relationship Id="rId1" Type="http://schemas.openxmlformats.org/officeDocument/2006/relationships/hyperlink" Target="http://www.anev.org/wp-content/uploads/2018/02/180216-Wind-Energy-Ancillary-Services-ANEV-Italy_Vestas.pdf" TargetMode="External"/><Relationship Id="rId6" Type="http://schemas.openxmlformats.org/officeDocument/2006/relationships/hyperlink" Target="http://smartnet-project.eu/wp-content/uploads/2017/05/D1.2_20170522_V1.1.pdf" TargetMode="External"/><Relationship Id="rId11" Type="http://schemas.openxmlformats.org/officeDocument/2006/relationships/hyperlink" Target="https://www.elia.be/~/media/files/Elia/Products-and-services/Strategic-Reserve/Elia_Market%20Response_Implementation%20report.pdf" TargetMode="External"/><Relationship Id="rId5" Type="http://schemas.openxmlformats.org/officeDocument/2006/relationships/hyperlink" Target="https://ens.dk/sites/ens.dk/files/Globalcooperation/flexibility_in_the_power_system_v23-lri.pdf" TargetMode="External"/><Relationship Id="rId10" Type="http://schemas.openxmlformats.org/officeDocument/2006/relationships/hyperlink" Target="https://ac.els-cdn.com/S0360544214001534/1-s2.0-S0360544214001534-main.pdf?_tid=d4fce1a0-6f34-465d-9c4f-523e95750e30&amp;acdnat=1546943860_20cd8cd6d9355dd840de7e4fd94255bb" TargetMode="External"/><Relationship Id="rId4" Type="http://schemas.openxmlformats.org/officeDocument/2006/relationships/hyperlink" Target="https://www.sciencedirect.com/science/article/pii/S0960148118312059" TargetMode="External"/><Relationship Id="rId9" Type="http://schemas.openxmlformats.org/officeDocument/2006/relationships/hyperlink" Target="http://www.estorage-project.eu/wp-content/uploads/2013/06/eStorage-D3.2-Value-of-storage.pdf"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tyndp.entsoe.eu/" TargetMode="External"/><Relationship Id="rId7" Type="http://schemas.openxmlformats.org/officeDocument/2006/relationships/drawing" Target="../drawings/drawing15.xml"/><Relationship Id="rId2" Type="http://schemas.openxmlformats.org/officeDocument/2006/relationships/hyperlink" Target="https://www.entsoe.eu/outlooks/midterm/" TargetMode="External"/><Relationship Id="rId1" Type="http://schemas.openxmlformats.org/officeDocument/2006/relationships/hyperlink" Target="https://www.rte-france.com/fr/article/bilan-previsionnel" TargetMode="External"/><Relationship Id="rId6" Type="http://schemas.openxmlformats.org/officeDocument/2006/relationships/printerSettings" Target="../printerSettings/printerSettings15.bin"/><Relationship Id="rId5" Type="http://schemas.openxmlformats.org/officeDocument/2006/relationships/hyperlink" Target="https://www.bundesnetzagentur.de/DE/Sachgebiete/ElektrizitaetundGas/Unternehmen_Institutionen/Versorgungssicherheit/Netzreserve/netzreserve-node.html" TargetMode="External"/><Relationship Id="rId4" Type="http://schemas.openxmlformats.org/officeDocument/2006/relationships/hyperlink" Target="http://fes.nationalgrid.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justice.just.fgov.be/cgi_loi/loi_a.pl?language=fr&amp;caller=list&amp;cn=2003013138&amp;la=f&amp;fromtab=loi&amp;sql=dt=%27loi%27&amp;tri=dd+as+rank&amp;rech=1&amp;numero=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elia.be/~/media/files/Elia/Products-and-services/Strategic-Reserve/2018/20181128_Adequacy-study.pdf" TargetMode="External"/><Relationship Id="rId7" Type="http://schemas.openxmlformats.org/officeDocument/2006/relationships/drawing" Target="../drawings/drawing5.xml"/><Relationship Id="rId2" Type="http://schemas.openxmlformats.org/officeDocument/2006/relationships/hyperlink" Target="https://tyndp.entsoe.eu/" TargetMode="External"/><Relationship Id="rId1" Type="http://schemas.openxmlformats.org/officeDocument/2006/relationships/hyperlink" Target="http://www.eliafederaldevelopmentplan.be/" TargetMode="External"/><Relationship Id="rId6" Type="http://schemas.openxmlformats.org/officeDocument/2006/relationships/printerSettings" Target="../printerSettings/printerSettings5.bin"/><Relationship Id="rId5" Type="http://schemas.openxmlformats.org/officeDocument/2006/relationships/hyperlink" Target="https://www.entsoe.eu/Documents/SDC%20documents/MAF/MAF_2018_Dataset.xlsx" TargetMode="External"/><Relationship Id="rId4" Type="http://schemas.openxmlformats.org/officeDocument/2006/relationships/hyperlink" Target="http://www.elia.be/en/about-elia/newsroom/news/2016/20-04-2016-Adequacy-study-flexibility-Belgian-electricity-syste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43"/>
  <sheetViews>
    <sheetView showGridLines="0" tabSelected="1" zoomScale="70" zoomScaleNormal="70" workbookViewId="0">
      <selection activeCell="D33" sqref="D33:D35"/>
    </sheetView>
  </sheetViews>
  <sheetFormatPr defaultRowHeight="14.4" x14ac:dyDescent="0.3"/>
  <cols>
    <col min="2" max="2" width="3" customWidth="1"/>
    <col min="3" max="3" width="58.44140625" customWidth="1"/>
    <col min="4" max="4" width="72" bestFit="1" customWidth="1"/>
  </cols>
  <sheetData>
    <row r="2" spans="3:4" ht="25.8" x14ac:dyDescent="0.5">
      <c r="D2" s="170" t="s">
        <v>0</v>
      </c>
    </row>
    <row r="3" spans="3:4" ht="9.75" customHeight="1" x14ac:dyDescent="0.3"/>
    <row r="4" spans="3:4" ht="18" x14ac:dyDescent="0.35">
      <c r="D4" s="2"/>
    </row>
    <row r="6" spans="3:4" ht="8.25" customHeight="1" x14ac:dyDescent="0.3"/>
    <row r="8" spans="3:4" x14ac:dyDescent="0.3">
      <c r="C8" t="s">
        <v>1</v>
      </c>
    </row>
    <row r="10" spans="3:4" x14ac:dyDescent="0.3">
      <c r="C10" t="s">
        <v>2</v>
      </c>
    </row>
    <row r="11" spans="3:4" x14ac:dyDescent="0.3">
      <c r="C11" s="100" t="s">
        <v>3</v>
      </c>
    </row>
    <row r="12" spans="3:4" x14ac:dyDescent="0.3">
      <c r="C12" s="100"/>
    </row>
    <row r="13" spans="3:4" x14ac:dyDescent="0.3">
      <c r="C13" s="120" t="s">
        <v>4</v>
      </c>
    </row>
    <row r="14" spans="3:4" x14ac:dyDescent="0.3">
      <c r="C14" s="100" t="s">
        <v>5</v>
      </c>
    </row>
    <row r="15" spans="3:4" x14ac:dyDescent="0.3">
      <c r="C15" s="100"/>
    </row>
    <row r="16" spans="3:4" x14ac:dyDescent="0.3">
      <c r="C16" s="25"/>
    </row>
    <row r="17" spans="1:4" x14ac:dyDescent="0.3">
      <c r="A17" s="429" t="s">
        <v>6</v>
      </c>
      <c r="B17" s="429"/>
      <c r="C17" s="429"/>
    </row>
    <row r="18" spans="1:4" ht="8.25" customHeight="1" x14ac:dyDescent="0.3"/>
    <row r="19" spans="1:4" x14ac:dyDescent="0.3">
      <c r="B19" s="428" t="s">
        <v>7</v>
      </c>
      <c r="C19" s="428"/>
    </row>
    <row r="20" spans="1:4" ht="6" customHeight="1" x14ac:dyDescent="0.3">
      <c r="B20" s="409"/>
      <c r="C20" s="409"/>
    </row>
    <row r="21" spans="1:4" x14ac:dyDescent="0.3">
      <c r="B21" s="428" t="s">
        <v>8</v>
      </c>
      <c r="C21" s="428"/>
      <c r="D21" s="121"/>
    </row>
    <row r="22" spans="1:4" ht="6" customHeight="1" x14ac:dyDescent="0.3">
      <c r="B22" s="409"/>
      <c r="C22" s="409"/>
      <c r="D22" s="121"/>
    </row>
    <row r="23" spans="1:4" x14ac:dyDescent="0.3">
      <c r="B23" s="428" t="s">
        <v>9</v>
      </c>
      <c r="C23" s="428"/>
      <c r="D23" s="121"/>
    </row>
    <row r="24" spans="1:4" ht="6" customHeight="1" x14ac:dyDescent="0.3">
      <c r="B24" s="409"/>
      <c r="C24" s="409"/>
      <c r="D24" s="121"/>
    </row>
    <row r="25" spans="1:4" x14ac:dyDescent="0.3">
      <c r="B25" s="428" t="s">
        <v>10</v>
      </c>
      <c r="C25" s="428"/>
      <c r="D25" s="121"/>
    </row>
    <row r="26" spans="1:4" ht="6" customHeight="1" x14ac:dyDescent="0.3">
      <c r="B26" s="412"/>
      <c r="C26" s="412"/>
    </row>
    <row r="27" spans="1:4" x14ac:dyDescent="0.3">
      <c r="B27" s="428" t="s">
        <v>11</v>
      </c>
      <c r="C27" s="428"/>
    </row>
    <row r="28" spans="1:4" x14ac:dyDescent="0.3">
      <c r="B28" s="412"/>
      <c r="C28" s="412" t="s">
        <v>12</v>
      </c>
    </row>
    <row r="29" spans="1:4" x14ac:dyDescent="0.3">
      <c r="B29" s="412"/>
      <c r="C29" s="412" t="s">
        <v>13</v>
      </c>
    </row>
    <row r="30" spans="1:4" x14ac:dyDescent="0.3">
      <c r="B30" s="412"/>
      <c r="C30" s="412" t="s">
        <v>14</v>
      </c>
    </row>
    <row r="31" spans="1:4" x14ac:dyDescent="0.3">
      <c r="B31" s="412"/>
      <c r="C31" s="412" t="s">
        <v>15</v>
      </c>
    </row>
    <row r="32" spans="1:4" ht="6" customHeight="1" x14ac:dyDescent="0.3">
      <c r="B32" s="412"/>
      <c r="C32" s="267"/>
    </row>
    <row r="33" spans="2:3" x14ac:dyDescent="0.3">
      <c r="B33" s="428" t="s">
        <v>16</v>
      </c>
      <c r="C33" s="428"/>
    </row>
    <row r="34" spans="2:3" ht="6" customHeight="1" x14ac:dyDescent="0.3">
      <c r="B34" s="412"/>
      <c r="C34" s="412"/>
    </row>
    <row r="35" spans="2:3" x14ac:dyDescent="0.3">
      <c r="B35" s="428" t="s">
        <v>17</v>
      </c>
      <c r="C35" s="428"/>
    </row>
    <row r="36" spans="2:3" x14ac:dyDescent="0.3">
      <c r="B36" s="268"/>
      <c r="C36" s="412" t="s">
        <v>18</v>
      </c>
    </row>
    <row r="37" spans="2:3" x14ac:dyDescent="0.3">
      <c r="B37" s="268"/>
      <c r="C37" s="412" t="s">
        <v>19</v>
      </c>
    </row>
    <row r="38" spans="2:3" x14ac:dyDescent="0.3">
      <c r="B38" s="412"/>
      <c r="C38" s="412" t="s">
        <v>20</v>
      </c>
    </row>
    <row r="39" spans="2:3" x14ac:dyDescent="0.3">
      <c r="B39" s="412"/>
      <c r="C39" s="412" t="s">
        <v>21</v>
      </c>
    </row>
    <row r="40" spans="2:3" ht="6" customHeight="1" x14ac:dyDescent="0.3">
      <c r="B40" s="268"/>
      <c r="C40" s="412"/>
    </row>
    <row r="41" spans="2:3" x14ac:dyDescent="0.3">
      <c r="B41" s="428" t="s">
        <v>22</v>
      </c>
      <c r="C41" s="428"/>
    </row>
    <row r="42" spans="2:3" x14ac:dyDescent="0.3">
      <c r="B42" s="172"/>
      <c r="C42" s="172"/>
    </row>
    <row r="43" spans="2:3" x14ac:dyDescent="0.3">
      <c r="C43" s="165"/>
    </row>
  </sheetData>
  <mergeCells count="9">
    <mergeCell ref="B41:C41"/>
    <mergeCell ref="B19:C19"/>
    <mergeCell ref="A17:C17"/>
    <mergeCell ref="B21:C21"/>
    <mergeCell ref="B35:C35"/>
    <mergeCell ref="B33:C33"/>
    <mergeCell ref="B27:C27"/>
    <mergeCell ref="B25:C25"/>
    <mergeCell ref="B23:C23"/>
  </mergeCells>
  <hyperlinks>
    <hyperlink ref="B21:C21" location="'1. Renewables'!A1" display="1. Renewables"/>
    <hyperlink ref="B23:C23" location="'2. Nuclear'!A1" display="2. Nuclear"/>
    <hyperlink ref="B25:C25" location="'3. Interconnections'!A1" display="3. Interconnections"/>
    <hyperlink ref="C28" location="'4.1. CHP'!A1" display="4.1 CHP"/>
    <hyperlink ref="C29" location="'4.2. Market Response'!A1" display="4.2 Market Response"/>
    <hyperlink ref="C30" location="'4.3. Storage'!A1" display="4.3 Storage"/>
    <hyperlink ref="C31" location="'4.4. Additional to Sos-Flex'!A1" display="4.4 Needed capacity to ensure SoS and flexibility needs"/>
    <hyperlink ref="B33:C33" location="'5. Tot. electricity consumption'!A1" display="5. Total electricity consumption"/>
    <hyperlink ref="C36" location="'6.1. Fuel and CO2 prices'!A1" display="6.1. Fuel and CO2 prices"/>
    <hyperlink ref="C37" location="'6.2. Investment costs'!A1" display="6.2. Investment costs"/>
    <hyperlink ref="C38" location="'6.3. FO rates'!A1" display="6.3. Forced outage rates "/>
    <hyperlink ref="C39" location="'6.4. Flex. charact.'!A1" display="6.4. Flexibility characteristics"/>
    <hyperlink ref="B41:C41" location="'7. Sources for other countries'!A1" display="7. Assumptions for other countries"/>
    <hyperlink ref="B19:C19" location="'0. Scenario framework'!A1" display="0. Scenario framework"/>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H75"/>
  <sheetViews>
    <sheetView showGridLines="0" zoomScale="55" zoomScaleNormal="55" workbookViewId="0">
      <selection activeCell="E13" sqref="E13"/>
    </sheetView>
  </sheetViews>
  <sheetFormatPr defaultRowHeight="14.4" x14ac:dyDescent="0.3"/>
  <cols>
    <col min="1" max="1" width="2.88671875" customWidth="1"/>
    <col min="2" max="2" width="10" customWidth="1"/>
    <col min="3" max="3" width="13.88671875" style="3" customWidth="1"/>
    <col min="4" max="4" width="24.33203125" style="3" bestFit="1" customWidth="1"/>
    <col min="5" max="5" width="20.5546875" style="3" bestFit="1" customWidth="1"/>
    <col min="6" max="6" width="14.6640625" style="3" bestFit="1" customWidth="1"/>
    <col min="7" max="7" width="25.5546875" style="3" customWidth="1"/>
    <col min="8" max="8" width="17.44140625" style="3" customWidth="1"/>
  </cols>
  <sheetData>
    <row r="2" spans="2:8" ht="24" thickBot="1" x14ac:dyDescent="0.5">
      <c r="B2" s="4" t="s">
        <v>124</v>
      </c>
      <c r="C2" s="4"/>
      <c r="D2" s="4"/>
      <c r="E2" s="4"/>
    </row>
    <row r="4" spans="2:8" ht="15" thickBot="1" x14ac:dyDescent="0.35">
      <c r="C4"/>
      <c r="D4"/>
      <c r="E4"/>
      <c r="F4"/>
      <c r="G4" s="465" t="s">
        <v>125</v>
      </c>
      <c r="H4" s="465"/>
    </row>
    <row r="5" spans="2:8" ht="15" thickBot="1" x14ac:dyDescent="0.35">
      <c r="B5" s="12"/>
      <c r="C5" s="60"/>
      <c r="D5" s="448" t="s">
        <v>126</v>
      </c>
      <c r="E5" s="449"/>
      <c r="F5" s="449"/>
      <c r="G5" s="463" t="s">
        <v>127</v>
      </c>
      <c r="H5" s="464"/>
    </row>
    <row r="6" spans="2:8" ht="35.4" customHeight="1" thickBot="1" x14ac:dyDescent="0.35">
      <c r="B6" s="8"/>
      <c r="C6" s="20"/>
      <c r="D6" s="413" t="s">
        <v>128</v>
      </c>
      <c r="E6" s="29" t="s">
        <v>129</v>
      </c>
      <c r="F6" s="30" t="s">
        <v>130</v>
      </c>
      <c r="G6" s="53" t="s">
        <v>130</v>
      </c>
      <c r="H6" s="54" t="s">
        <v>131</v>
      </c>
    </row>
    <row r="7" spans="2:8" ht="15" customHeight="1" x14ac:dyDescent="0.3">
      <c r="B7" s="13" t="s">
        <v>132</v>
      </c>
      <c r="C7" s="71">
        <v>2011</v>
      </c>
      <c r="D7" s="420">
        <v>87.02</v>
      </c>
      <c r="E7" s="421">
        <v>88.168399999999991</v>
      </c>
      <c r="F7" s="18">
        <v>-1.2310705693226454E-2</v>
      </c>
      <c r="G7" s="55"/>
      <c r="H7" s="56"/>
    </row>
    <row r="8" spans="2:8" ht="15" customHeight="1" x14ac:dyDescent="0.3">
      <c r="B8" s="13" t="s">
        <v>132</v>
      </c>
      <c r="C8" s="71">
        <v>2012</v>
      </c>
      <c r="D8" s="422">
        <v>84.856999999999999</v>
      </c>
      <c r="E8" s="423">
        <v>84.664543999999992</v>
      </c>
      <c r="F8" s="17">
        <v>-3.9740496595151997E-2</v>
      </c>
      <c r="G8" s="57"/>
      <c r="H8" s="58"/>
    </row>
    <row r="9" spans="2:8" ht="15" customHeight="1" x14ac:dyDescent="0.3">
      <c r="B9" s="13" t="s">
        <v>132</v>
      </c>
      <c r="C9" s="71">
        <v>2013</v>
      </c>
      <c r="D9" s="422">
        <v>86.239000000000004</v>
      </c>
      <c r="E9" s="423">
        <v>85.813696000000007</v>
      </c>
      <c r="F9" s="17">
        <v>1.3573001704231924E-2</v>
      </c>
      <c r="G9" s="57"/>
      <c r="H9" s="58"/>
    </row>
    <row r="10" spans="2:8" ht="15" customHeight="1" x14ac:dyDescent="0.3">
      <c r="B10" s="13" t="s">
        <v>132</v>
      </c>
      <c r="C10" s="71">
        <v>2014</v>
      </c>
      <c r="D10" s="422">
        <v>83.727999999999994</v>
      </c>
      <c r="E10" s="423">
        <v>85.1404</v>
      </c>
      <c r="F10" s="17">
        <v>-7.8460202902810305E-3</v>
      </c>
      <c r="G10" s="57"/>
      <c r="H10" s="58"/>
    </row>
    <row r="11" spans="2:8" ht="15" customHeight="1" x14ac:dyDescent="0.3">
      <c r="B11" s="13" t="s">
        <v>132</v>
      </c>
      <c r="C11" s="71">
        <v>2015</v>
      </c>
      <c r="D11" s="422">
        <v>85.009</v>
      </c>
      <c r="E11" s="423">
        <v>85.63758399999999</v>
      </c>
      <c r="F11" s="17">
        <v>5.8395779207049969E-3</v>
      </c>
      <c r="G11" s="57"/>
      <c r="H11" s="58"/>
    </row>
    <row r="12" spans="2:8" ht="15" customHeight="1" x14ac:dyDescent="0.3">
      <c r="B12" s="13" t="s">
        <v>132</v>
      </c>
      <c r="C12" s="71">
        <v>2016</v>
      </c>
      <c r="D12" s="422">
        <v>85.02</v>
      </c>
      <c r="E12" s="423">
        <v>84.86</v>
      </c>
      <c r="F12" s="17">
        <v>-9.0799385466081156E-3</v>
      </c>
      <c r="G12" s="57"/>
      <c r="H12" s="58"/>
    </row>
    <row r="13" spans="2:8" ht="15" customHeight="1" x14ac:dyDescent="0.3">
      <c r="B13" s="13" t="s">
        <v>132</v>
      </c>
      <c r="C13" s="71">
        <v>2017</v>
      </c>
      <c r="D13" s="422">
        <v>84.825999999999993</v>
      </c>
      <c r="E13" s="423">
        <v>85.38</v>
      </c>
      <c r="F13" s="17">
        <f>E13/E12-1</f>
        <v>6.1277398067405286E-3</v>
      </c>
      <c r="G13" s="57"/>
      <c r="H13" s="418">
        <v>85.38</v>
      </c>
    </row>
    <row r="14" spans="2:8" ht="15" customHeight="1" x14ac:dyDescent="0.3">
      <c r="B14" s="13" t="s">
        <v>133</v>
      </c>
      <c r="C14" s="71">
        <v>2018</v>
      </c>
      <c r="D14" s="10"/>
      <c r="F14" s="17"/>
      <c r="G14" s="73">
        <v>5.8903033319122056E-3</v>
      </c>
      <c r="H14" s="418">
        <v>85.882914098478665</v>
      </c>
    </row>
    <row r="15" spans="2:8" ht="15" customHeight="1" x14ac:dyDescent="0.3">
      <c r="B15" s="13" t="s">
        <v>133</v>
      </c>
      <c r="C15" s="71">
        <v>2019</v>
      </c>
      <c r="D15" s="10"/>
      <c r="F15" s="17"/>
      <c r="G15" s="73">
        <v>6.5739177794450487E-3</v>
      </c>
      <c r="H15" s="418">
        <v>86.447501314421203</v>
      </c>
    </row>
    <row r="16" spans="2:8" ht="15" customHeight="1" x14ac:dyDescent="0.3">
      <c r="B16" s="13" t="s">
        <v>133</v>
      </c>
      <c r="C16" s="71">
        <v>2020</v>
      </c>
      <c r="D16" s="10"/>
      <c r="F16" s="17"/>
      <c r="G16" s="73">
        <v>7.3642309000205852E-3</v>
      </c>
      <c r="H16" s="418">
        <v>87.08412067483043</v>
      </c>
    </row>
    <row r="17" spans="1:8" ht="15" customHeight="1" x14ac:dyDescent="0.3">
      <c r="B17" s="13" t="s">
        <v>133</v>
      </c>
      <c r="C17" s="71">
        <v>2021</v>
      </c>
      <c r="D17" s="10"/>
      <c r="F17" s="17"/>
      <c r="G17" s="73">
        <v>6.1921942885334591E-3</v>
      </c>
      <c r="H17" s="418">
        <v>87.623362469495078</v>
      </c>
    </row>
    <row r="18" spans="1:8" ht="15" customHeight="1" x14ac:dyDescent="0.3">
      <c r="B18" s="13" t="s">
        <v>133</v>
      </c>
      <c r="C18" s="71">
        <v>2022</v>
      </c>
      <c r="D18" s="10"/>
      <c r="F18" s="17"/>
      <c r="G18" s="73">
        <v>4.894479640310756E-3</v>
      </c>
      <c r="H18" s="418">
        <v>88.05223323311759</v>
      </c>
    </row>
    <row r="19" spans="1:8" ht="15" customHeight="1" x14ac:dyDescent="0.3">
      <c r="B19" s="13" t="s">
        <v>133</v>
      </c>
      <c r="C19" s="71">
        <v>2023</v>
      </c>
      <c r="D19" s="10"/>
      <c r="F19" s="17"/>
      <c r="G19" s="73">
        <v>5.0411945208652664E-3</v>
      </c>
      <c r="H19" s="418">
        <v>88.496121668842335</v>
      </c>
    </row>
    <row r="20" spans="1:8" ht="15" customHeight="1" x14ac:dyDescent="0.3">
      <c r="B20" s="13" t="s">
        <v>133</v>
      </c>
      <c r="C20" s="71">
        <v>2024</v>
      </c>
      <c r="D20" s="10"/>
      <c r="F20" s="17"/>
      <c r="G20" s="73">
        <v>5.1392285403586424E-3</v>
      </c>
      <c r="H20" s="418">
        <v>88.950923463033902</v>
      </c>
    </row>
    <row r="21" spans="1:8" ht="15" customHeight="1" x14ac:dyDescent="0.3">
      <c r="B21" s="13" t="s">
        <v>133</v>
      </c>
      <c r="C21" s="71">
        <v>2025</v>
      </c>
      <c r="D21" s="10"/>
      <c r="F21" s="17"/>
      <c r="G21" s="73">
        <v>5.5947899943458168E-3</v>
      </c>
      <c r="H21" s="418">
        <v>89.448585199612708</v>
      </c>
    </row>
    <row r="22" spans="1:8" ht="15" customHeight="1" x14ac:dyDescent="0.3">
      <c r="B22" s="13" t="s">
        <v>133</v>
      </c>
      <c r="C22" s="71">
        <v>2026</v>
      </c>
      <c r="D22" s="10"/>
      <c r="F22" s="17"/>
      <c r="G22" s="73">
        <v>6.0450931223341442E-3</v>
      </c>
      <c r="H22" s="418">
        <v>89.989310226805401</v>
      </c>
    </row>
    <row r="23" spans="1:8" ht="15" customHeight="1" x14ac:dyDescent="0.3">
      <c r="B23" s="13" t="s">
        <v>133</v>
      </c>
      <c r="C23" s="71">
        <v>2027</v>
      </c>
      <c r="D23" s="10"/>
      <c r="F23" s="17"/>
      <c r="G23" s="73">
        <v>6.3413326877075349E-3</v>
      </c>
      <c r="H23" s="418">
        <v>90.559962381290902</v>
      </c>
    </row>
    <row r="24" spans="1:8" ht="15" customHeight="1" x14ac:dyDescent="0.3">
      <c r="B24" s="13" t="s">
        <v>133</v>
      </c>
      <c r="C24" s="71">
        <v>2028</v>
      </c>
      <c r="D24" s="10"/>
      <c r="F24" s="17"/>
      <c r="G24" s="73">
        <v>6.3767952364637281E-3</v>
      </c>
      <c r="H24" s="418">
        <v>91.137444718018259</v>
      </c>
    </row>
    <row r="25" spans="1:8" ht="15" customHeight="1" x14ac:dyDescent="0.3">
      <c r="B25" s="13" t="s">
        <v>133</v>
      </c>
      <c r="C25" s="71">
        <v>2029</v>
      </c>
      <c r="D25" s="10"/>
      <c r="F25" s="17"/>
      <c r="G25" s="73">
        <v>6.0680741966248064E-3</v>
      </c>
      <c r="H25" s="418">
        <v>91.690473494657979</v>
      </c>
    </row>
    <row r="26" spans="1:8" ht="15" customHeight="1" thickBot="1" x14ac:dyDescent="0.35">
      <c r="B26" s="14" t="s">
        <v>133</v>
      </c>
      <c r="C26" s="44">
        <v>2030</v>
      </c>
      <c r="D26" s="11"/>
      <c r="E26" s="72"/>
      <c r="F26" s="19"/>
      <c r="G26" s="74">
        <v>5.4712848733557973E-3</v>
      </c>
      <c r="H26" s="419">
        <v>92.192138195320126</v>
      </c>
    </row>
    <row r="27" spans="1:8" ht="15" customHeight="1" x14ac:dyDescent="0.3"/>
    <row r="28" spans="1:8" ht="15" customHeight="1" x14ac:dyDescent="0.3">
      <c r="B28" s="182" t="s">
        <v>134</v>
      </c>
      <c r="C28" s="183" t="s">
        <v>135</v>
      </c>
    </row>
    <row r="29" spans="1:8" ht="15" customHeight="1" x14ac:dyDescent="0.3">
      <c r="C29" s="75"/>
    </row>
    <row r="30" spans="1:8" ht="15" customHeight="1" x14ac:dyDescent="0.3"/>
    <row r="31" spans="1:8" ht="15" customHeight="1" x14ac:dyDescent="0.3"/>
    <row r="32" spans="1:8" ht="15" customHeight="1" x14ac:dyDescent="0.3">
      <c r="A32" s="3"/>
      <c r="B32" s="3"/>
      <c r="C32"/>
      <c r="D32"/>
      <c r="E32"/>
      <c r="F32"/>
      <c r="G32"/>
      <c r="H32"/>
    </row>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75" customHeight="1" x14ac:dyDescent="0.3"/>
  </sheetData>
  <mergeCells count="3">
    <mergeCell ref="D5:F5"/>
    <mergeCell ref="G5:H5"/>
    <mergeCell ref="G4:H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95"/>
  <sheetViews>
    <sheetView showGridLines="0" zoomScale="55" zoomScaleNormal="55" workbookViewId="0">
      <selection activeCell="S23" sqref="S23"/>
    </sheetView>
  </sheetViews>
  <sheetFormatPr defaultRowHeight="14.4" x14ac:dyDescent="0.3"/>
  <cols>
    <col min="1" max="1" width="2.88671875" customWidth="1"/>
    <col min="2" max="2" width="39.33203125" customWidth="1"/>
    <col min="3" max="3" width="8.44140625" style="3" bestFit="1" customWidth="1"/>
    <col min="4" max="6" width="10" customWidth="1"/>
  </cols>
  <sheetData>
    <row r="2" spans="2:13" ht="24" thickBot="1" x14ac:dyDescent="0.5">
      <c r="B2" s="4" t="s">
        <v>136</v>
      </c>
    </row>
    <row r="4" spans="2:13" ht="15" customHeight="1" x14ac:dyDescent="0.3"/>
    <row r="5" spans="2:13" ht="15" customHeight="1" x14ac:dyDescent="0.3">
      <c r="B5" s="9" t="s">
        <v>137</v>
      </c>
      <c r="C5" s="32"/>
    </row>
    <row r="6" spans="2:13" ht="15" customHeight="1" x14ac:dyDescent="0.3">
      <c r="B6" t="s">
        <v>138</v>
      </c>
    </row>
    <row r="7" spans="2:13" ht="15" customHeight="1" thickBot="1" x14ac:dyDescent="0.35"/>
    <row r="8" spans="2:13" ht="15" customHeight="1" thickBot="1" x14ac:dyDescent="0.35">
      <c r="B8" s="31"/>
      <c r="C8" s="70">
        <v>2020</v>
      </c>
      <c r="D8" s="176">
        <v>2021</v>
      </c>
      <c r="E8" s="176">
        <v>2022</v>
      </c>
      <c r="F8" s="176">
        <v>2023</v>
      </c>
      <c r="G8" s="176">
        <v>2024</v>
      </c>
      <c r="H8" s="176">
        <v>2025</v>
      </c>
      <c r="I8" s="176">
        <v>2026</v>
      </c>
      <c r="J8" s="176">
        <v>2027</v>
      </c>
      <c r="K8" s="176">
        <v>2028</v>
      </c>
      <c r="L8" s="176">
        <v>2029</v>
      </c>
      <c r="M8" s="177">
        <v>2030</v>
      </c>
    </row>
    <row r="9" spans="2:13" ht="15" customHeight="1" x14ac:dyDescent="0.3">
      <c r="B9" s="33" t="s">
        <v>139</v>
      </c>
      <c r="C9" s="206">
        <v>20.2</v>
      </c>
      <c r="D9" s="207">
        <v>20.98</v>
      </c>
      <c r="E9" s="207">
        <v>21.76</v>
      </c>
      <c r="F9" s="207">
        <v>22.540000000000003</v>
      </c>
      <c r="G9" s="207">
        <v>23.320000000000004</v>
      </c>
      <c r="H9" s="208">
        <v>24.1</v>
      </c>
      <c r="I9" s="207">
        <v>24.32</v>
      </c>
      <c r="J9" s="207">
        <v>24.54</v>
      </c>
      <c r="K9" s="207">
        <v>24.759999999999998</v>
      </c>
      <c r="L9" s="207">
        <v>24.979999999999997</v>
      </c>
      <c r="M9" s="209">
        <v>25.2</v>
      </c>
    </row>
    <row r="10" spans="2:13" ht="15" customHeight="1" x14ac:dyDescent="0.3">
      <c r="B10" s="21" t="s">
        <v>140</v>
      </c>
      <c r="C10" s="210">
        <v>75</v>
      </c>
      <c r="D10" s="211">
        <v>75</v>
      </c>
      <c r="E10" s="211">
        <v>75</v>
      </c>
      <c r="F10" s="211">
        <v>75</v>
      </c>
      <c r="G10" s="211">
        <v>75</v>
      </c>
      <c r="H10" s="211">
        <v>75</v>
      </c>
      <c r="I10" s="211">
        <v>75</v>
      </c>
      <c r="J10" s="211">
        <v>75</v>
      </c>
      <c r="K10" s="211">
        <v>75</v>
      </c>
      <c r="L10" s="211">
        <v>75</v>
      </c>
      <c r="M10" s="212">
        <v>75</v>
      </c>
    </row>
    <row r="11" spans="2:13" ht="15" customHeight="1" thickBot="1" x14ac:dyDescent="0.35">
      <c r="B11" s="173" t="s">
        <v>141</v>
      </c>
      <c r="C11" s="213">
        <v>19.7</v>
      </c>
      <c r="D11" s="214">
        <v>20.259999999999998</v>
      </c>
      <c r="E11" s="214">
        <v>20.819999999999997</v>
      </c>
      <c r="F11" s="214">
        <v>21.379999999999995</v>
      </c>
      <c r="G11" s="214">
        <v>21.939999999999994</v>
      </c>
      <c r="H11" s="215">
        <v>22.5</v>
      </c>
      <c r="I11" s="215">
        <v>23.6</v>
      </c>
      <c r="J11" s="215">
        <v>24.700000000000003</v>
      </c>
      <c r="K11" s="215">
        <v>25.800000000000004</v>
      </c>
      <c r="L11" s="215">
        <v>26.900000000000006</v>
      </c>
      <c r="M11" s="216">
        <v>28</v>
      </c>
    </row>
    <row r="12" spans="2:13" ht="15" customHeight="1" x14ac:dyDescent="0.3">
      <c r="B12" s="3"/>
      <c r="C12" s="71"/>
    </row>
    <row r="13" spans="2:13" ht="15" customHeight="1" x14ac:dyDescent="0.3">
      <c r="B13" s="3"/>
    </row>
    <row r="14" spans="2:13" ht="15" customHeight="1" x14ac:dyDescent="0.3">
      <c r="B14" s="3"/>
    </row>
    <row r="15" spans="2:13" ht="15" customHeight="1" x14ac:dyDescent="0.3">
      <c r="B15" s="22"/>
    </row>
    <row r="16" spans="2:13"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75" customHeight="1" x14ac:dyDescent="0.3"/>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0"/>
  <sheetViews>
    <sheetView showGridLines="0" zoomScale="70" zoomScaleNormal="70" workbookViewId="0">
      <selection activeCell="D17" sqref="D17"/>
    </sheetView>
  </sheetViews>
  <sheetFormatPr defaultRowHeight="14.4" x14ac:dyDescent="0.3"/>
  <cols>
    <col min="1" max="1" width="2.88671875" customWidth="1"/>
    <col min="2" max="2" width="48.33203125" customWidth="1"/>
    <col min="3" max="4" width="11.33203125" style="43" bestFit="1" customWidth="1"/>
    <col min="5" max="5" width="13.109375" style="43" customWidth="1"/>
    <col min="6" max="6" width="8.88671875" style="43"/>
    <col min="7" max="7" width="193.6640625" bestFit="1" customWidth="1"/>
    <col min="9" max="9" width="26.109375" customWidth="1"/>
  </cols>
  <sheetData>
    <row r="2" spans="1:10" ht="24" thickBot="1" x14ac:dyDescent="0.5">
      <c r="B2" s="4" t="s">
        <v>142</v>
      </c>
    </row>
    <row r="4" spans="1:10" ht="15" customHeight="1" x14ac:dyDescent="0.3">
      <c r="C4" s="110"/>
      <c r="D4" s="110"/>
      <c r="E4" s="110"/>
      <c r="F4" s="110"/>
    </row>
    <row r="5" spans="1:10" ht="15" customHeight="1" x14ac:dyDescent="0.3">
      <c r="B5" s="468" t="s">
        <v>143</v>
      </c>
      <c r="C5" s="472" t="s">
        <v>144</v>
      </c>
      <c r="D5" s="468"/>
      <c r="E5" s="473" t="s">
        <v>145</v>
      </c>
      <c r="F5" s="466" t="s">
        <v>146</v>
      </c>
      <c r="G5" s="470" t="s">
        <v>147</v>
      </c>
      <c r="J5" s="122"/>
    </row>
    <row r="6" spans="1:10" ht="15" customHeight="1" thickBot="1" x14ac:dyDescent="0.35">
      <c r="B6" s="469"/>
      <c r="C6" s="175">
        <v>2016</v>
      </c>
      <c r="D6" s="175">
        <v>2030</v>
      </c>
      <c r="E6" s="474"/>
      <c r="F6" s="467"/>
      <c r="G6" s="471"/>
      <c r="J6" s="1"/>
    </row>
    <row r="7" spans="1:10" ht="15" customHeight="1" x14ac:dyDescent="0.3">
      <c r="B7" s="174" t="s">
        <v>148</v>
      </c>
      <c r="C7" s="255">
        <v>850</v>
      </c>
      <c r="D7" s="255">
        <v>850</v>
      </c>
      <c r="E7" s="256">
        <v>20</v>
      </c>
      <c r="F7" s="257">
        <v>21</v>
      </c>
      <c r="G7" s="258" t="s">
        <v>149</v>
      </c>
    </row>
    <row r="8" spans="1:10" ht="15" customHeight="1" x14ac:dyDescent="0.3">
      <c r="A8" s="76"/>
      <c r="B8" s="424" t="s">
        <v>150</v>
      </c>
      <c r="C8" s="255">
        <v>550</v>
      </c>
      <c r="D8" s="255">
        <v>550</v>
      </c>
      <c r="E8" s="256">
        <v>20</v>
      </c>
      <c r="F8" s="257">
        <v>17</v>
      </c>
      <c r="G8" s="258" t="s">
        <v>149</v>
      </c>
    </row>
    <row r="9" spans="1:10" ht="15" customHeight="1" x14ac:dyDescent="0.3">
      <c r="A9" s="76"/>
      <c r="B9" s="112" t="s">
        <v>151</v>
      </c>
      <c r="C9" s="259">
        <v>880</v>
      </c>
      <c r="D9" s="259">
        <v>880</v>
      </c>
      <c r="E9" s="260">
        <v>20</v>
      </c>
      <c r="F9" s="261">
        <v>75</v>
      </c>
      <c r="G9" s="262" t="s">
        <v>149</v>
      </c>
    </row>
    <row r="10" spans="1:10" ht="15" customHeight="1" x14ac:dyDescent="0.3">
      <c r="A10" s="76"/>
      <c r="B10" s="114" t="s">
        <v>152</v>
      </c>
      <c r="C10" s="255" t="s">
        <v>153</v>
      </c>
      <c r="D10" s="255">
        <v>1000</v>
      </c>
      <c r="E10" s="256">
        <v>25</v>
      </c>
      <c r="F10" s="257">
        <v>45</v>
      </c>
      <c r="G10" s="258" t="s">
        <v>154</v>
      </c>
    </row>
    <row r="11" spans="1:10" ht="15" customHeight="1" x14ac:dyDescent="0.3">
      <c r="A11" s="76"/>
      <c r="B11" s="113" t="s">
        <v>155</v>
      </c>
      <c r="C11" s="263" t="s">
        <v>153</v>
      </c>
      <c r="D11" s="263" t="s">
        <v>153</v>
      </c>
      <c r="E11" s="264" t="s">
        <v>153</v>
      </c>
      <c r="F11" s="265">
        <v>45</v>
      </c>
      <c r="G11" s="266" t="s">
        <v>149</v>
      </c>
    </row>
    <row r="12" spans="1:10" ht="15" customHeight="1" x14ac:dyDescent="0.3">
      <c r="A12" s="76"/>
      <c r="B12" s="253" t="s">
        <v>156</v>
      </c>
      <c r="C12" s="255">
        <v>600</v>
      </c>
      <c r="D12" s="255">
        <v>253</v>
      </c>
      <c r="E12" s="256">
        <v>10</v>
      </c>
      <c r="F12" s="257">
        <v>15</v>
      </c>
      <c r="G12" s="258" t="s">
        <v>157</v>
      </c>
    </row>
    <row r="13" spans="1:10" ht="15" customHeight="1" x14ac:dyDescent="0.3">
      <c r="A13" s="76"/>
      <c r="B13" s="254" t="s">
        <v>158</v>
      </c>
      <c r="C13" s="263">
        <v>810</v>
      </c>
      <c r="D13" s="263">
        <v>342</v>
      </c>
      <c r="E13" s="264">
        <v>10</v>
      </c>
      <c r="F13" s="265">
        <v>6</v>
      </c>
      <c r="G13" s="266" t="s">
        <v>157</v>
      </c>
    </row>
    <row r="14" spans="1:10" ht="15" customHeight="1" x14ac:dyDescent="0.3">
      <c r="A14" s="76"/>
      <c r="B14" s="111" t="s">
        <v>159</v>
      </c>
      <c r="C14" s="255">
        <v>0</v>
      </c>
      <c r="D14" s="255">
        <v>0</v>
      </c>
      <c r="E14" s="256" t="s">
        <v>153</v>
      </c>
      <c r="F14" s="257">
        <v>10</v>
      </c>
      <c r="G14" s="258" t="s">
        <v>160</v>
      </c>
    </row>
    <row r="15" spans="1:10" ht="15" customHeight="1" x14ac:dyDescent="0.3">
      <c r="A15" s="76"/>
      <c r="B15" s="113" t="s">
        <v>161</v>
      </c>
      <c r="C15" s="263" t="s">
        <v>162</v>
      </c>
      <c r="D15" s="263" t="s">
        <v>162</v>
      </c>
      <c r="E15" s="264">
        <v>8</v>
      </c>
      <c r="F15" s="265">
        <v>10</v>
      </c>
      <c r="G15" s="266" t="s">
        <v>160</v>
      </c>
    </row>
    <row r="16" spans="1:10" ht="15" customHeight="1" x14ac:dyDescent="0.3">
      <c r="G16" s="76"/>
    </row>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75" customHeight="1" x14ac:dyDescent="0.3"/>
  </sheetData>
  <mergeCells count="5">
    <mergeCell ref="F5:F6"/>
    <mergeCell ref="B5:B6"/>
    <mergeCell ref="G5:G6"/>
    <mergeCell ref="C5:D5"/>
    <mergeCell ref="E5:E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showGridLines="0" zoomScale="55" zoomScaleNormal="55" workbookViewId="0">
      <selection activeCell="D19" sqref="D19"/>
    </sheetView>
  </sheetViews>
  <sheetFormatPr defaultRowHeight="14.4" x14ac:dyDescent="0.3"/>
  <cols>
    <col min="1" max="1" width="2.88671875" customWidth="1"/>
    <col min="2" max="2" width="19.88671875" customWidth="1"/>
    <col min="3" max="3" width="32.33203125" style="3" customWidth="1"/>
    <col min="4" max="4" width="32.33203125" customWidth="1"/>
    <col min="5" max="5" width="28.5546875" bestFit="1" customWidth="1"/>
    <col min="6" max="6" width="21.5546875" customWidth="1"/>
    <col min="7" max="7" width="40.33203125" bestFit="1" customWidth="1"/>
    <col min="8" max="8" width="55.109375" bestFit="1" customWidth="1"/>
    <col min="9" max="9" width="29.109375" bestFit="1" customWidth="1"/>
    <col min="10" max="10" width="22.33203125" bestFit="1" customWidth="1"/>
    <col min="11" max="11" width="29.6640625" customWidth="1"/>
    <col min="12" max="12" width="24.109375" bestFit="1" customWidth="1"/>
    <col min="13" max="13" width="42" bestFit="1" customWidth="1"/>
    <col min="14" max="14" width="43.33203125" bestFit="1" customWidth="1"/>
    <col min="15" max="15" width="23.33203125" bestFit="1" customWidth="1"/>
    <col min="16" max="16" width="68.6640625" bestFit="1" customWidth="1"/>
    <col min="17" max="22" width="48.6640625" customWidth="1"/>
    <col min="23" max="23" width="73" customWidth="1"/>
    <col min="24" max="24" width="48.33203125" customWidth="1"/>
    <col min="25" max="25" width="255.6640625" bestFit="1" customWidth="1"/>
  </cols>
  <sheetData>
    <row r="2" spans="2:11" ht="24" thickBot="1" x14ac:dyDescent="0.5">
      <c r="B2" s="4" t="s">
        <v>163</v>
      </c>
      <c r="C2" s="72"/>
      <c r="D2" s="20"/>
    </row>
    <row r="4" spans="2:11" ht="15" thickBot="1" x14ac:dyDescent="0.35">
      <c r="G4" s="277"/>
      <c r="H4" s="276"/>
      <c r="I4" s="276"/>
      <c r="J4" s="276"/>
      <c r="K4" s="276"/>
    </row>
    <row r="5" spans="2:11" ht="28.8" x14ac:dyDescent="0.3">
      <c r="B5" s="269"/>
      <c r="C5" s="270" t="s">
        <v>164</v>
      </c>
      <c r="D5" s="271" t="s">
        <v>165</v>
      </c>
      <c r="E5" s="270" t="s">
        <v>166</v>
      </c>
      <c r="J5" s="3"/>
    </row>
    <row r="6" spans="2:11" x14ac:dyDescent="0.3">
      <c r="B6" s="272" t="s">
        <v>57</v>
      </c>
      <c r="C6" s="273">
        <v>3.4500000000000003E-2</v>
      </c>
      <c r="D6" s="212">
        <v>7</v>
      </c>
      <c r="E6" s="425">
        <v>1</v>
      </c>
    </row>
    <row r="7" spans="2:11" x14ac:dyDescent="0.3">
      <c r="B7" s="272" t="s">
        <v>167</v>
      </c>
      <c r="C7" s="273">
        <v>7.9399999999999998E-2</v>
      </c>
      <c r="D7" s="212">
        <v>3</v>
      </c>
      <c r="E7" s="425">
        <v>6</v>
      </c>
      <c r="F7" s="162"/>
    </row>
    <row r="8" spans="2:11" x14ac:dyDescent="0.3">
      <c r="B8" s="272" t="s">
        <v>168</v>
      </c>
      <c r="C8" s="273">
        <v>8.8599999999999998E-2</v>
      </c>
      <c r="D8" s="212">
        <v>4</v>
      </c>
      <c r="E8" s="425">
        <v>5</v>
      </c>
      <c r="F8" s="162"/>
    </row>
    <row r="9" spans="2:11" x14ac:dyDescent="0.3">
      <c r="B9" s="272" t="s">
        <v>169</v>
      </c>
      <c r="C9" s="273">
        <v>0.123</v>
      </c>
      <c r="D9" s="212">
        <v>6</v>
      </c>
      <c r="E9" s="425">
        <v>3</v>
      </c>
      <c r="F9" s="162"/>
    </row>
    <row r="10" spans="2:11" x14ac:dyDescent="0.3">
      <c r="B10" s="272" t="s">
        <v>170</v>
      </c>
      <c r="C10" s="273">
        <v>4.2999999999999997E-2</v>
      </c>
      <c r="D10" s="212">
        <v>4</v>
      </c>
      <c r="E10" s="425">
        <v>2</v>
      </c>
    </row>
    <row r="11" spans="2:11" x14ac:dyDescent="0.3">
      <c r="B11" s="272" t="s">
        <v>52</v>
      </c>
      <c r="C11" s="273">
        <v>1.4999999999999999E-2</v>
      </c>
      <c r="D11" s="212">
        <v>3</v>
      </c>
      <c r="E11" s="425">
        <v>1</v>
      </c>
    </row>
    <row r="12" spans="2:11" x14ac:dyDescent="0.3">
      <c r="B12" s="272" t="s">
        <v>38</v>
      </c>
      <c r="C12" s="273">
        <v>6.4000000000000001E-2</v>
      </c>
      <c r="D12" s="212">
        <v>5</v>
      </c>
      <c r="E12" s="425">
        <v>4</v>
      </c>
    </row>
    <row r="13" spans="2:11" x14ac:dyDescent="0.3">
      <c r="B13" s="272" t="s">
        <v>105</v>
      </c>
      <c r="C13" s="273" t="s">
        <v>171</v>
      </c>
      <c r="D13" s="212">
        <v>6</v>
      </c>
      <c r="E13" s="425">
        <v>2</v>
      </c>
    </row>
    <row r="14" spans="2:11" ht="15" thickBot="1" x14ac:dyDescent="0.35">
      <c r="B14" s="274" t="s">
        <v>172</v>
      </c>
      <c r="C14" s="275">
        <v>0.05</v>
      </c>
      <c r="D14" s="427">
        <v>7</v>
      </c>
      <c r="E14" s="426">
        <v>2</v>
      </c>
    </row>
    <row r="15" spans="2:11" x14ac:dyDescent="0.3">
      <c r="B15" s="168"/>
      <c r="C15" s="169"/>
      <c r="D15" s="166"/>
      <c r="E15" s="167"/>
    </row>
    <row r="16" spans="2:11" x14ac:dyDescent="0.3">
      <c r="F16" s="155"/>
    </row>
    <row r="17" spans="6:10" x14ac:dyDescent="0.3">
      <c r="F17" s="155"/>
      <c r="G17" s="168"/>
      <c r="H17" s="169"/>
      <c r="I17" s="166"/>
      <c r="J17" s="167"/>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63"/>
  <sheetViews>
    <sheetView showGridLines="0" zoomScale="40" zoomScaleNormal="40" workbookViewId="0"/>
  </sheetViews>
  <sheetFormatPr defaultRowHeight="14.4" x14ac:dyDescent="0.3"/>
  <cols>
    <col min="1" max="1" width="4.44140625" customWidth="1"/>
    <col min="2" max="2" width="36" bestFit="1" customWidth="1"/>
    <col min="3" max="3" width="30" customWidth="1"/>
    <col min="4" max="4" width="15.6640625" customWidth="1"/>
    <col min="5" max="5" width="14.33203125" customWidth="1"/>
    <col min="6" max="6" width="27.109375" customWidth="1"/>
    <col min="7" max="7" width="15.6640625" customWidth="1"/>
    <col min="8" max="9" width="18.109375" customWidth="1"/>
    <col min="10" max="11" width="15.6640625" customWidth="1"/>
    <col min="12" max="12" width="18.44140625" customWidth="1"/>
    <col min="13" max="13" width="19.44140625" customWidth="1"/>
    <col min="14" max="14" width="18.44140625" bestFit="1" customWidth="1"/>
    <col min="15" max="16" width="15.6640625" customWidth="1"/>
    <col min="17" max="17" width="17.33203125" bestFit="1" customWidth="1"/>
    <col min="18" max="18" width="23.33203125" customWidth="1"/>
    <col min="19" max="19" width="80.109375" customWidth="1"/>
  </cols>
  <sheetData>
    <row r="2" spans="2:20" ht="24" thickBot="1" x14ac:dyDescent="0.5">
      <c r="B2" s="4" t="s">
        <v>21</v>
      </c>
      <c r="C2" s="72"/>
      <c r="D2" s="20"/>
    </row>
    <row r="6" spans="2:20" ht="15" thickBot="1" x14ac:dyDescent="0.35"/>
    <row r="7" spans="2:20" ht="15.75" customHeight="1" thickBot="1" x14ac:dyDescent="0.35">
      <c r="B7" s="278"/>
      <c r="C7" s="475" t="s">
        <v>173</v>
      </c>
      <c r="D7" s="476"/>
      <c r="E7" s="476"/>
      <c r="F7" s="476"/>
      <c r="G7" s="476"/>
      <c r="H7" s="476"/>
      <c r="I7" s="476"/>
      <c r="J7" s="476"/>
      <c r="K7" s="477"/>
      <c r="L7" s="475" t="s">
        <v>174</v>
      </c>
      <c r="M7" s="476"/>
      <c r="N7" s="477"/>
      <c r="O7" s="475" t="s">
        <v>175</v>
      </c>
      <c r="P7" s="476"/>
      <c r="Q7" s="477"/>
      <c r="R7" s="478" t="s">
        <v>176</v>
      </c>
      <c r="S7" s="478" t="s">
        <v>177</v>
      </c>
    </row>
    <row r="8" spans="2:20" ht="43.8" thickBot="1" x14ac:dyDescent="0.35">
      <c r="B8" s="279" t="s">
        <v>178</v>
      </c>
      <c r="C8" s="280" t="s">
        <v>179</v>
      </c>
      <c r="D8" s="281" t="s">
        <v>180</v>
      </c>
      <c r="E8" s="281" t="s">
        <v>181</v>
      </c>
      <c r="F8" s="281" t="s">
        <v>182</v>
      </c>
      <c r="G8" s="281" t="s">
        <v>183</v>
      </c>
      <c r="H8" s="281" t="s">
        <v>184</v>
      </c>
      <c r="I8" s="281" t="s">
        <v>185</v>
      </c>
      <c r="J8" s="281" t="s">
        <v>186</v>
      </c>
      <c r="K8" s="179" t="s">
        <v>187</v>
      </c>
      <c r="L8" s="282" t="s">
        <v>188</v>
      </c>
      <c r="M8" s="283" t="s">
        <v>189</v>
      </c>
      <c r="N8" s="145" t="s">
        <v>190</v>
      </c>
      <c r="O8" s="282" t="s">
        <v>188</v>
      </c>
      <c r="P8" s="283" t="s">
        <v>189</v>
      </c>
      <c r="Q8" s="145" t="s">
        <v>190</v>
      </c>
      <c r="R8" s="479"/>
      <c r="S8" s="480"/>
    </row>
    <row r="9" spans="2:20" s="59" customFormat="1" ht="86.4" x14ac:dyDescent="0.3">
      <c r="B9" s="284" t="s">
        <v>191</v>
      </c>
      <c r="C9" s="285" t="s">
        <v>192</v>
      </c>
      <c r="D9" s="414" t="s">
        <v>193</v>
      </c>
      <c r="E9" s="481" t="s">
        <v>194</v>
      </c>
      <c r="F9" s="481"/>
      <c r="G9" s="481"/>
      <c r="H9" s="414" t="s">
        <v>195</v>
      </c>
      <c r="I9" s="414" t="s">
        <v>196</v>
      </c>
      <c r="J9" s="414" t="s">
        <v>197</v>
      </c>
      <c r="K9" s="286" t="s">
        <v>198</v>
      </c>
      <c r="L9" s="482" t="s">
        <v>199</v>
      </c>
      <c r="M9" s="483"/>
      <c r="N9" s="484"/>
      <c r="O9" s="482" t="s">
        <v>200</v>
      </c>
      <c r="P9" s="483"/>
      <c r="Q9" s="484"/>
      <c r="R9" s="287" t="s">
        <v>201</v>
      </c>
      <c r="S9" s="480"/>
    </row>
    <row r="10" spans="2:20" ht="15" thickBot="1" x14ac:dyDescent="0.35">
      <c r="B10" s="288" t="s">
        <v>202</v>
      </c>
      <c r="C10" s="289" t="s">
        <v>203</v>
      </c>
      <c r="D10" s="290" t="s">
        <v>203</v>
      </c>
      <c r="E10" s="290" t="s">
        <v>203</v>
      </c>
      <c r="F10" s="290" t="s">
        <v>203</v>
      </c>
      <c r="G10" s="290" t="s">
        <v>203</v>
      </c>
      <c r="H10" s="290" t="s">
        <v>203</v>
      </c>
      <c r="I10" s="290" t="s">
        <v>203</v>
      </c>
      <c r="J10" s="290" t="s">
        <v>204</v>
      </c>
      <c r="K10" s="291" t="s">
        <v>205</v>
      </c>
      <c r="L10" s="292" t="s">
        <v>206</v>
      </c>
      <c r="M10" s="293" t="s">
        <v>206</v>
      </c>
      <c r="N10" s="294" t="s">
        <v>206</v>
      </c>
      <c r="O10" s="292" t="s">
        <v>206</v>
      </c>
      <c r="P10" s="293" t="s">
        <v>206</v>
      </c>
      <c r="Q10" s="294" t="s">
        <v>206</v>
      </c>
      <c r="R10" s="294" t="s">
        <v>203</v>
      </c>
      <c r="S10" s="479"/>
    </row>
    <row r="11" spans="2:20" ht="15" thickBot="1" x14ac:dyDescent="0.35">
      <c r="B11" s="295" t="s">
        <v>57</v>
      </c>
      <c r="C11" s="296"/>
      <c r="D11" s="297"/>
      <c r="E11" s="297"/>
      <c r="F11" s="297"/>
      <c r="G11" s="297"/>
      <c r="H11" s="297"/>
      <c r="I11" s="297"/>
      <c r="J11" s="297"/>
      <c r="K11" s="298"/>
      <c r="L11" s="296"/>
      <c r="M11" s="297"/>
      <c r="N11" s="298"/>
      <c r="O11" s="296"/>
      <c r="P11" s="297"/>
      <c r="Q11" s="298"/>
      <c r="R11" s="296"/>
      <c r="S11" s="299"/>
    </row>
    <row r="12" spans="2:20" ht="29.4" thickBot="1" x14ac:dyDescent="0.35">
      <c r="B12" s="300" t="s">
        <v>207</v>
      </c>
      <c r="C12" s="296"/>
      <c r="D12" s="297"/>
      <c r="E12" s="297"/>
      <c r="F12" s="297"/>
      <c r="G12" s="297"/>
      <c r="H12" s="297"/>
      <c r="I12" s="297"/>
      <c r="J12" s="297"/>
      <c r="K12" s="298"/>
      <c r="L12" s="301"/>
      <c r="M12" s="302" t="s">
        <v>208</v>
      </c>
      <c r="N12" s="303" t="s">
        <v>209</v>
      </c>
      <c r="O12" s="304"/>
      <c r="P12" s="302" t="s">
        <v>210</v>
      </c>
      <c r="Q12" s="303" t="s">
        <v>211</v>
      </c>
      <c r="R12" s="304"/>
      <c r="S12" s="305" t="s">
        <v>212</v>
      </c>
      <c r="T12" s="192"/>
    </row>
    <row r="13" spans="2:20" ht="15" thickBot="1" x14ac:dyDescent="0.35">
      <c r="B13" s="295" t="s">
        <v>213</v>
      </c>
      <c r="C13" s="306"/>
      <c r="D13" s="307"/>
      <c r="E13" s="307"/>
      <c r="F13" s="307"/>
      <c r="G13" s="307"/>
      <c r="H13" s="307"/>
      <c r="I13" s="307"/>
      <c r="J13" s="307"/>
      <c r="K13" s="308"/>
      <c r="L13" s="309"/>
      <c r="M13" s="309"/>
      <c r="N13" s="310"/>
      <c r="O13" s="311"/>
      <c r="P13" s="309"/>
      <c r="Q13" s="310"/>
      <c r="R13" s="311"/>
      <c r="S13" s="312"/>
    </row>
    <row r="14" spans="2:20" ht="28.8" x14ac:dyDescent="0.3">
      <c r="B14" s="35" t="s">
        <v>214</v>
      </c>
      <c r="C14" s="313" t="s">
        <v>215</v>
      </c>
      <c r="D14" s="314"/>
      <c r="E14" s="314"/>
      <c r="F14" s="314"/>
      <c r="G14" s="314"/>
      <c r="H14" s="314"/>
      <c r="I14" s="314"/>
      <c r="J14" s="314"/>
      <c r="K14" s="315">
        <v>1</v>
      </c>
      <c r="L14" s="316"/>
      <c r="M14" s="316"/>
      <c r="N14" s="317"/>
      <c r="O14" s="318" t="s">
        <v>216</v>
      </c>
      <c r="P14" s="319" t="s">
        <v>217</v>
      </c>
      <c r="Q14" s="320" t="s">
        <v>218</v>
      </c>
      <c r="R14" s="321"/>
      <c r="S14" s="416" t="s">
        <v>219</v>
      </c>
    </row>
    <row r="15" spans="2:20" ht="28.8" x14ac:dyDescent="0.3">
      <c r="B15" s="35" t="s">
        <v>220</v>
      </c>
      <c r="C15" s="313"/>
      <c r="D15" s="314"/>
      <c r="E15" s="314"/>
      <c r="F15" s="314"/>
      <c r="G15" s="314"/>
      <c r="H15" s="314"/>
      <c r="I15" s="314"/>
      <c r="J15" s="314"/>
      <c r="K15" s="315">
        <v>1</v>
      </c>
      <c r="L15" s="316"/>
      <c r="M15" s="316"/>
      <c r="N15" s="317"/>
      <c r="O15" s="322" t="s">
        <v>221</v>
      </c>
      <c r="P15" s="323" t="s">
        <v>221</v>
      </c>
      <c r="Q15" s="324" t="s">
        <v>221</v>
      </c>
      <c r="R15" s="321"/>
      <c r="S15" s="416" t="s">
        <v>219</v>
      </c>
    </row>
    <row r="16" spans="2:20" x14ac:dyDescent="0.3">
      <c r="B16" s="35" t="s">
        <v>48</v>
      </c>
      <c r="C16" s="313"/>
      <c r="D16" s="314"/>
      <c r="E16" s="314"/>
      <c r="F16" s="314"/>
      <c r="G16" s="314"/>
      <c r="H16" s="314"/>
      <c r="I16" s="314"/>
      <c r="J16" s="314"/>
      <c r="K16" s="325"/>
      <c r="L16" s="314"/>
      <c r="M16" s="314"/>
      <c r="N16" s="326"/>
      <c r="O16" s="313"/>
      <c r="P16" s="314"/>
      <c r="Q16" s="326"/>
      <c r="R16" s="313"/>
      <c r="S16" s="327"/>
      <c r="T16" s="192"/>
    </row>
    <row r="17" spans="2:20" x14ac:dyDescent="0.3">
      <c r="B17" s="35" t="s">
        <v>222</v>
      </c>
      <c r="C17" s="313"/>
      <c r="D17" s="314"/>
      <c r="E17" s="314"/>
      <c r="F17" s="314"/>
      <c r="G17" s="314"/>
      <c r="H17" s="314"/>
      <c r="I17" s="314"/>
      <c r="J17" s="314"/>
      <c r="K17" s="325"/>
      <c r="L17" s="314"/>
      <c r="M17" s="314"/>
      <c r="N17" s="326"/>
      <c r="O17" s="313"/>
      <c r="P17" s="314"/>
      <c r="Q17" s="326"/>
      <c r="R17" s="313"/>
      <c r="S17" s="327"/>
      <c r="T17" s="192"/>
    </row>
    <row r="18" spans="2:20" ht="29.4" thickBot="1" x14ac:dyDescent="0.35">
      <c r="B18" s="35" t="s">
        <v>223</v>
      </c>
      <c r="C18" s="328" t="s">
        <v>224</v>
      </c>
      <c r="D18" s="329" t="s">
        <v>224</v>
      </c>
      <c r="E18" s="329" t="s">
        <v>225</v>
      </c>
      <c r="F18" s="330" t="s">
        <v>226</v>
      </c>
      <c r="G18" s="329" t="s">
        <v>227</v>
      </c>
      <c r="H18" s="329" t="s">
        <v>228</v>
      </c>
      <c r="I18" s="329" t="s">
        <v>229</v>
      </c>
      <c r="J18" s="331">
        <v>0.4</v>
      </c>
      <c r="K18" s="332">
        <v>0.03</v>
      </c>
      <c r="L18" s="333"/>
      <c r="M18" s="333"/>
      <c r="N18" s="334"/>
      <c r="O18" s="322" t="s">
        <v>230</v>
      </c>
      <c r="P18" s="323" t="s">
        <v>230</v>
      </c>
      <c r="Q18" s="323" t="s">
        <v>230</v>
      </c>
      <c r="R18" s="335"/>
      <c r="S18" s="417" t="s">
        <v>231</v>
      </c>
      <c r="T18" s="402"/>
    </row>
    <row r="19" spans="2:20" ht="15" thickBot="1" x14ac:dyDescent="0.35">
      <c r="B19" s="295" t="s">
        <v>168</v>
      </c>
      <c r="C19" s="307"/>
      <c r="D19" s="307"/>
      <c r="E19" s="307"/>
      <c r="F19" s="307"/>
      <c r="G19" s="307"/>
      <c r="H19" s="307"/>
      <c r="I19" s="307"/>
      <c r="J19" s="307"/>
      <c r="K19" s="308"/>
      <c r="L19" s="311"/>
      <c r="M19" s="309"/>
      <c r="N19" s="310"/>
      <c r="O19" s="311"/>
      <c r="P19" s="309"/>
      <c r="Q19" s="310"/>
      <c r="R19" s="311"/>
      <c r="S19" s="312"/>
      <c r="T19" s="192"/>
    </row>
    <row r="20" spans="2:20" ht="28.8" x14ac:dyDescent="0.3">
      <c r="B20" s="416" t="s">
        <v>232</v>
      </c>
      <c r="C20" s="336" t="s">
        <v>233</v>
      </c>
      <c r="D20" s="336" t="s">
        <v>233</v>
      </c>
      <c r="E20" s="336" t="s">
        <v>234</v>
      </c>
      <c r="F20" s="336" t="s">
        <v>235</v>
      </c>
      <c r="G20" s="337" t="s">
        <v>233</v>
      </c>
      <c r="H20" s="337" t="s">
        <v>224</v>
      </c>
      <c r="I20" s="337" t="s">
        <v>236</v>
      </c>
      <c r="J20" s="338">
        <v>0.3</v>
      </c>
      <c r="K20" s="339">
        <v>0.11</v>
      </c>
      <c r="L20" s="318" t="s">
        <v>237</v>
      </c>
      <c r="M20" s="319" t="s">
        <v>238</v>
      </c>
      <c r="N20" s="320" t="s">
        <v>239</v>
      </c>
      <c r="O20" s="323" t="s">
        <v>230</v>
      </c>
      <c r="P20" s="323" t="s">
        <v>230</v>
      </c>
      <c r="Q20" s="323" t="s">
        <v>230</v>
      </c>
      <c r="R20" s="316"/>
      <c r="S20" s="486" t="s">
        <v>240</v>
      </c>
      <c r="T20" s="402"/>
    </row>
    <row r="21" spans="2:20" ht="28.8" x14ac:dyDescent="0.3">
      <c r="B21" s="340" t="s">
        <v>241</v>
      </c>
      <c r="C21" s="330" t="s">
        <v>225</v>
      </c>
      <c r="D21" s="330" t="s">
        <v>225</v>
      </c>
      <c r="E21" s="330" t="s">
        <v>242</v>
      </c>
      <c r="F21" s="330" t="s">
        <v>233</v>
      </c>
      <c r="G21" s="329" t="s">
        <v>225</v>
      </c>
      <c r="H21" s="329" t="s">
        <v>224</v>
      </c>
      <c r="I21" s="329" t="s">
        <v>236</v>
      </c>
      <c r="J21" s="341">
        <v>0.4</v>
      </c>
      <c r="K21" s="342">
        <v>0.06</v>
      </c>
      <c r="L21" s="322" t="s">
        <v>237</v>
      </c>
      <c r="M21" s="323" t="s">
        <v>238</v>
      </c>
      <c r="N21" s="324" t="s">
        <v>239</v>
      </c>
      <c r="O21" s="323" t="s">
        <v>230</v>
      </c>
      <c r="P21" s="323" t="s">
        <v>230</v>
      </c>
      <c r="Q21" s="323" t="s">
        <v>230</v>
      </c>
      <c r="R21" s="316"/>
      <c r="S21" s="486"/>
      <c r="T21" s="192"/>
    </row>
    <row r="22" spans="2:20" ht="29.4" thickBot="1" x14ac:dyDescent="0.35">
      <c r="B22" s="343" t="s">
        <v>243</v>
      </c>
      <c r="C22" s="330" t="s">
        <v>225</v>
      </c>
      <c r="D22" s="330" t="s">
        <v>225</v>
      </c>
      <c r="E22" s="330" t="s">
        <v>244</v>
      </c>
      <c r="F22" s="330" t="s">
        <v>245</v>
      </c>
      <c r="G22" s="344" t="s">
        <v>246</v>
      </c>
      <c r="H22" s="329" t="s">
        <v>224</v>
      </c>
      <c r="I22" s="329" t="s">
        <v>236</v>
      </c>
      <c r="J22" s="341">
        <v>0.45</v>
      </c>
      <c r="K22" s="342">
        <v>0.03</v>
      </c>
      <c r="L22" s="345" t="s">
        <v>237</v>
      </c>
      <c r="M22" s="346" t="s">
        <v>238</v>
      </c>
      <c r="N22" s="347" t="s">
        <v>239</v>
      </c>
      <c r="O22" s="323" t="s">
        <v>230</v>
      </c>
      <c r="P22" s="323" t="s">
        <v>230</v>
      </c>
      <c r="Q22" s="323" t="s">
        <v>230</v>
      </c>
      <c r="R22" s="316"/>
      <c r="S22" s="487"/>
      <c r="T22" s="192"/>
    </row>
    <row r="23" spans="2:20" ht="15" thickBot="1" x14ac:dyDescent="0.35">
      <c r="B23" s="348" t="s">
        <v>247</v>
      </c>
      <c r="C23" s="311"/>
      <c r="D23" s="309"/>
      <c r="E23" s="309"/>
      <c r="F23" s="309"/>
      <c r="G23" s="309"/>
      <c r="H23" s="309"/>
      <c r="I23" s="309"/>
      <c r="J23" s="309"/>
      <c r="K23" s="310"/>
      <c r="L23" s="349"/>
      <c r="M23" s="350"/>
      <c r="N23" s="351"/>
      <c r="O23" s="349"/>
      <c r="P23" s="350"/>
      <c r="Q23" s="351"/>
      <c r="R23" s="306"/>
      <c r="S23" s="312"/>
      <c r="T23" s="192"/>
    </row>
    <row r="24" spans="2:20" ht="28.8" x14ac:dyDescent="0.3">
      <c r="B24" s="340" t="s">
        <v>248</v>
      </c>
      <c r="C24" s="352" t="s">
        <v>242</v>
      </c>
      <c r="D24" s="330" t="s">
        <v>242</v>
      </c>
      <c r="E24" s="330" t="s">
        <v>249</v>
      </c>
      <c r="F24" s="330" t="s">
        <v>249</v>
      </c>
      <c r="G24" s="330" t="s">
        <v>249</v>
      </c>
      <c r="H24" s="353" t="s">
        <v>233</v>
      </c>
      <c r="I24" s="353" t="s">
        <v>225</v>
      </c>
      <c r="J24" s="331">
        <v>0.2</v>
      </c>
      <c r="K24" s="354">
        <v>0.15</v>
      </c>
      <c r="L24" s="318" t="s">
        <v>237</v>
      </c>
      <c r="M24" s="319" t="s">
        <v>239</v>
      </c>
      <c r="N24" s="319" t="s">
        <v>239</v>
      </c>
      <c r="O24" s="318" t="s">
        <v>230</v>
      </c>
      <c r="P24" s="319" t="s">
        <v>230</v>
      </c>
      <c r="Q24" s="320" t="s">
        <v>230</v>
      </c>
      <c r="R24" s="316"/>
      <c r="S24" s="486" t="s">
        <v>240</v>
      </c>
      <c r="T24" s="192"/>
    </row>
    <row r="25" spans="2:20" ht="29.4" thickBot="1" x14ac:dyDescent="0.35">
      <c r="B25" s="355" t="s">
        <v>250</v>
      </c>
      <c r="C25" s="352" t="s">
        <v>242</v>
      </c>
      <c r="D25" s="330" t="s">
        <v>242</v>
      </c>
      <c r="E25" s="330" t="s">
        <v>249</v>
      </c>
      <c r="F25" s="330" t="s">
        <v>249</v>
      </c>
      <c r="G25" s="330" t="s">
        <v>249</v>
      </c>
      <c r="H25" s="353" t="s">
        <v>233</v>
      </c>
      <c r="I25" s="353" t="s">
        <v>225</v>
      </c>
      <c r="J25" s="331">
        <v>0.3</v>
      </c>
      <c r="K25" s="354">
        <v>0.12</v>
      </c>
      <c r="L25" s="322" t="s">
        <v>237</v>
      </c>
      <c r="M25" s="323" t="s">
        <v>239</v>
      </c>
      <c r="N25" s="323" t="s">
        <v>239</v>
      </c>
      <c r="O25" s="322" t="s">
        <v>230</v>
      </c>
      <c r="P25" s="323" t="s">
        <v>230</v>
      </c>
      <c r="Q25" s="324" t="s">
        <v>230</v>
      </c>
      <c r="R25" s="316"/>
      <c r="S25" s="487"/>
      <c r="T25" s="192"/>
    </row>
    <row r="26" spans="2:20" ht="29.4" thickBot="1" x14ac:dyDescent="0.35">
      <c r="B26" s="356" t="s">
        <v>251</v>
      </c>
      <c r="C26" s="357" t="s">
        <v>224</v>
      </c>
      <c r="D26" s="358" t="s">
        <v>224</v>
      </c>
      <c r="E26" s="358" t="s">
        <v>225</v>
      </c>
      <c r="F26" s="359" t="s">
        <v>226</v>
      </c>
      <c r="G26" s="358" t="s">
        <v>227</v>
      </c>
      <c r="H26" s="358" t="s">
        <v>228</v>
      </c>
      <c r="I26" s="358" t="s">
        <v>229</v>
      </c>
      <c r="J26" s="360">
        <v>0.4</v>
      </c>
      <c r="K26" s="361">
        <v>0.03</v>
      </c>
      <c r="L26" s="362"/>
      <c r="M26" s="362"/>
      <c r="N26" s="362"/>
      <c r="O26" s="363" t="s">
        <v>230</v>
      </c>
      <c r="P26" s="364" t="s">
        <v>230</v>
      </c>
      <c r="Q26" s="364" t="s">
        <v>230</v>
      </c>
      <c r="R26" s="365" t="s">
        <v>252</v>
      </c>
      <c r="S26" s="305" t="s">
        <v>253</v>
      </c>
      <c r="T26" s="32"/>
    </row>
    <row r="27" spans="2:20" ht="29.4" thickBot="1" x14ac:dyDescent="0.35">
      <c r="B27" s="366" t="s">
        <v>254</v>
      </c>
      <c r="C27" s="367"/>
      <c r="D27" s="368"/>
      <c r="E27" s="368"/>
      <c r="F27" s="368"/>
      <c r="G27" s="368"/>
      <c r="H27" s="368"/>
      <c r="I27" s="368"/>
      <c r="J27" s="368"/>
      <c r="K27" s="369">
        <v>1</v>
      </c>
      <c r="L27" s="363" t="s">
        <v>255</v>
      </c>
      <c r="M27" s="302" t="s">
        <v>256</v>
      </c>
      <c r="N27" s="370" t="s">
        <v>256</v>
      </c>
      <c r="O27" s="363" t="s">
        <v>257</v>
      </c>
      <c r="P27" s="302" t="s">
        <v>258</v>
      </c>
      <c r="Q27" s="370" t="s">
        <v>258</v>
      </c>
      <c r="R27" s="365" t="s">
        <v>259</v>
      </c>
      <c r="S27" s="305" t="s">
        <v>260</v>
      </c>
      <c r="T27" s="192"/>
    </row>
    <row r="28" spans="2:20" ht="15" thickBot="1" x14ac:dyDescent="0.35">
      <c r="B28" s="295" t="s">
        <v>261</v>
      </c>
      <c r="C28" s="311"/>
      <c r="D28" s="309"/>
      <c r="E28" s="309"/>
      <c r="F28" s="309"/>
      <c r="G28" s="309"/>
      <c r="H28" s="309"/>
      <c r="I28" s="309"/>
      <c r="J28" s="309"/>
      <c r="K28" s="371"/>
      <c r="L28" s="372"/>
      <c r="M28" s="373"/>
      <c r="N28" s="371"/>
      <c r="O28" s="372"/>
      <c r="P28" s="373"/>
      <c r="Q28" s="371"/>
      <c r="R28" s="372"/>
      <c r="S28" s="312"/>
      <c r="T28" s="192"/>
    </row>
    <row r="29" spans="2:20" x14ac:dyDescent="0.3">
      <c r="B29" s="355" t="s">
        <v>262</v>
      </c>
      <c r="C29" s="321"/>
      <c r="D29" s="316"/>
      <c r="E29" s="316"/>
      <c r="F29" s="316"/>
      <c r="G29" s="316"/>
      <c r="H29" s="316"/>
      <c r="I29" s="316"/>
      <c r="J29" s="316"/>
      <c r="K29" s="374">
        <v>1</v>
      </c>
      <c r="L29" s="375"/>
      <c r="M29" s="376"/>
      <c r="N29" s="377" t="s">
        <v>256</v>
      </c>
      <c r="O29" s="378"/>
      <c r="P29" s="378"/>
      <c r="Q29" s="379"/>
      <c r="R29" s="380">
        <v>1</v>
      </c>
      <c r="S29" s="488" t="s">
        <v>263</v>
      </c>
      <c r="T29" s="192"/>
    </row>
    <row r="30" spans="2:20" x14ac:dyDescent="0.3">
      <c r="B30" s="355" t="s">
        <v>264</v>
      </c>
      <c r="C30" s="321"/>
      <c r="D30" s="316"/>
      <c r="E30" s="316"/>
      <c r="F30" s="316"/>
      <c r="G30" s="316"/>
      <c r="H30" s="316"/>
      <c r="I30" s="316"/>
      <c r="J30" s="316"/>
      <c r="K30" s="374">
        <v>1</v>
      </c>
      <c r="L30" s="381"/>
      <c r="M30" s="378"/>
      <c r="N30" s="382" t="s">
        <v>256</v>
      </c>
      <c r="O30" s="378"/>
      <c r="P30" s="378"/>
      <c r="Q30" s="379"/>
      <c r="R30" s="380">
        <v>2</v>
      </c>
      <c r="S30" s="486"/>
      <c r="T30" s="192"/>
    </row>
    <row r="31" spans="2:20" ht="28.8" x14ac:dyDescent="0.3">
      <c r="B31" s="355" t="s">
        <v>265</v>
      </c>
      <c r="C31" s="321"/>
      <c r="D31" s="316"/>
      <c r="E31" s="316"/>
      <c r="F31" s="316"/>
      <c r="G31" s="316"/>
      <c r="H31" s="316"/>
      <c r="I31" s="316"/>
      <c r="J31" s="316"/>
      <c r="K31" s="374">
        <v>1</v>
      </c>
      <c r="L31" s="381"/>
      <c r="M31" s="323" t="s">
        <v>266</v>
      </c>
      <c r="N31" s="324" t="s">
        <v>256</v>
      </c>
      <c r="O31" s="378"/>
      <c r="P31" s="378"/>
      <c r="Q31" s="379"/>
      <c r="R31" s="380">
        <v>4</v>
      </c>
      <c r="S31" s="486"/>
      <c r="T31" s="192"/>
    </row>
    <row r="32" spans="2:20" x14ac:dyDescent="0.3">
      <c r="B32" s="355" t="s">
        <v>267</v>
      </c>
      <c r="C32" s="321"/>
      <c r="D32" s="316"/>
      <c r="E32" s="316"/>
      <c r="F32" s="316"/>
      <c r="G32" s="316"/>
      <c r="H32" s="316"/>
      <c r="I32" s="316"/>
      <c r="J32" s="316"/>
      <c r="K32" s="374">
        <v>1</v>
      </c>
      <c r="L32" s="381"/>
      <c r="M32" s="378"/>
      <c r="N32" s="382" t="s">
        <v>268</v>
      </c>
      <c r="O32" s="378"/>
      <c r="P32" s="378"/>
      <c r="Q32" s="379"/>
      <c r="R32" s="380">
        <v>8</v>
      </c>
      <c r="S32" s="486"/>
      <c r="T32" s="192"/>
    </row>
    <row r="33" spans="2:20" ht="15" thickBot="1" x14ac:dyDescent="0.35">
      <c r="B33" s="383" t="s">
        <v>269</v>
      </c>
      <c r="C33" s="335"/>
      <c r="D33" s="333"/>
      <c r="E33" s="333"/>
      <c r="F33" s="333"/>
      <c r="G33" s="333"/>
      <c r="H33" s="333"/>
      <c r="I33" s="333"/>
      <c r="J33" s="333"/>
      <c r="K33" s="374">
        <v>1</v>
      </c>
      <c r="L33" s="384"/>
      <c r="M33" s="385"/>
      <c r="N33" s="386" t="s">
        <v>256</v>
      </c>
      <c r="O33" s="385"/>
      <c r="P33" s="385"/>
      <c r="Q33" s="387"/>
      <c r="R33" s="384"/>
      <c r="S33" s="487"/>
      <c r="T33" s="192"/>
    </row>
    <row r="34" spans="2:20" ht="15" thickBot="1" x14ac:dyDescent="0.35">
      <c r="B34" s="295" t="s">
        <v>270</v>
      </c>
      <c r="C34" s="311"/>
      <c r="D34" s="309"/>
      <c r="E34" s="309"/>
      <c r="F34" s="309"/>
      <c r="G34" s="309"/>
      <c r="H34" s="309"/>
      <c r="I34" s="309"/>
      <c r="J34" s="309"/>
      <c r="K34" s="351"/>
      <c r="L34" s="349"/>
      <c r="M34" s="350"/>
      <c r="N34" s="351"/>
      <c r="O34" s="372"/>
      <c r="P34" s="373"/>
      <c r="Q34" s="371"/>
      <c r="R34" s="372"/>
      <c r="S34" s="312"/>
      <c r="T34" s="192"/>
    </row>
    <row r="35" spans="2:20" x14ac:dyDescent="0.3">
      <c r="B35" s="355" t="s">
        <v>114</v>
      </c>
      <c r="C35" s="313"/>
      <c r="D35" s="314"/>
      <c r="E35" s="314"/>
      <c r="F35" s="314"/>
      <c r="G35" s="314"/>
      <c r="H35" s="314"/>
      <c r="I35" s="314"/>
      <c r="J35" s="314"/>
      <c r="K35" s="374">
        <v>1</v>
      </c>
      <c r="L35" s="388" t="s">
        <v>271</v>
      </c>
      <c r="M35" s="389" t="s">
        <v>271</v>
      </c>
      <c r="N35" s="389" t="s">
        <v>271</v>
      </c>
      <c r="O35" s="388" t="s">
        <v>258</v>
      </c>
      <c r="P35" s="389" t="s">
        <v>258</v>
      </c>
      <c r="Q35" s="389" t="s">
        <v>258</v>
      </c>
      <c r="R35" s="390" t="s">
        <v>272</v>
      </c>
      <c r="S35" s="489" t="s">
        <v>273</v>
      </c>
      <c r="T35" s="403"/>
    </row>
    <row r="36" spans="2:20" x14ac:dyDescent="0.3">
      <c r="B36" s="355" t="s">
        <v>113</v>
      </c>
      <c r="C36" s="313"/>
      <c r="D36" s="314"/>
      <c r="E36" s="314"/>
      <c r="F36" s="314"/>
      <c r="G36" s="314"/>
      <c r="H36" s="314"/>
      <c r="I36" s="314"/>
      <c r="J36" s="314"/>
      <c r="K36" s="374">
        <v>1</v>
      </c>
      <c r="L36" s="391" t="s">
        <v>271</v>
      </c>
      <c r="M36" s="374" t="s">
        <v>271</v>
      </c>
      <c r="N36" s="374" t="s">
        <v>271</v>
      </c>
      <c r="O36" s="391" t="s">
        <v>258</v>
      </c>
      <c r="P36" s="374" t="s">
        <v>258</v>
      </c>
      <c r="Q36" s="374" t="s">
        <v>258</v>
      </c>
      <c r="R36" s="392" t="s">
        <v>274</v>
      </c>
      <c r="S36" s="489"/>
      <c r="T36" s="403"/>
    </row>
    <row r="37" spans="2:20" x14ac:dyDescent="0.3">
      <c r="B37" s="355" t="s">
        <v>275</v>
      </c>
      <c r="C37" s="313"/>
      <c r="D37" s="314"/>
      <c r="E37" s="314"/>
      <c r="F37" s="314"/>
      <c r="G37" s="314"/>
      <c r="H37" s="314"/>
      <c r="I37" s="314"/>
      <c r="J37" s="314"/>
      <c r="K37" s="374">
        <v>1</v>
      </c>
      <c r="L37" s="391" t="s">
        <v>271</v>
      </c>
      <c r="M37" s="374" t="s">
        <v>271</v>
      </c>
      <c r="N37" s="374" t="s">
        <v>271</v>
      </c>
      <c r="O37" s="381"/>
      <c r="P37" s="378"/>
      <c r="Q37" s="378"/>
      <c r="R37" s="393"/>
      <c r="S37" s="489"/>
      <c r="T37" s="192"/>
    </row>
    <row r="38" spans="2:20" ht="15" thickBot="1" x14ac:dyDescent="0.35">
      <c r="B38" s="383" t="s">
        <v>276</v>
      </c>
      <c r="C38" s="394"/>
      <c r="D38" s="395"/>
      <c r="E38" s="395"/>
      <c r="F38" s="395"/>
      <c r="G38" s="395"/>
      <c r="H38" s="395"/>
      <c r="I38" s="395"/>
      <c r="J38" s="395"/>
      <c r="K38" s="396">
        <v>1</v>
      </c>
      <c r="L38" s="397" t="s">
        <v>271</v>
      </c>
      <c r="M38" s="396" t="s">
        <v>271</v>
      </c>
      <c r="N38" s="396" t="s">
        <v>271</v>
      </c>
      <c r="O38" s="397" t="s">
        <v>258</v>
      </c>
      <c r="P38" s="396" t="s">
        <v>258</v>
      </c>
      <c r="Q38" s="396" t="s">
        <v>258</v>
      </c>
      <c r="R38" s="398" t="s">
        <v>272</v>
      </c>
      <c r="S38" s="490"/>
      <c r="T38" s="192"/>
    </row>
    <row r="40" spans="2:20" ht="21" x14ac:dyDescent="0.4">
      <c r="B40" s="491" t="s">
        <v>277</v>
      </c>
      <c r="C40" s="492"/>
      <c r="D40" s="492"/>
      <c r="E40" s="492"/>
      <c r="F40" s="492"/>
    </row>
    <row r="41" spans="2:20" x14ac:dyDescent="0.3">
      <c r="B41" s="59" t="s">
        <v>278</v>
      </c>
      <c r="C41" s="59" t="s">
        <v>279</v>
      </c>
      <c r="D41" s="59"/>
    </row>
    <row r="42" spans="2:20" x14ac:dyDescent="0.3">
      <c r="B42" s="59" t="s">
        <v>280</v>
      </c>
      <c r="C42" s="59" t="s">
        <v>281</v>
      </c>
      <c r="D42" s="59"/>
    </row>
    <row r="43" spans="2:20" x14ac:dyDescent="0.3">
      <c r="B43" s="59" t="s">
        <v>282</v>
      </c>
      <c r="C43" s="59" t="s">
        <v>283</v>
      </c>
      <c r="D43" s="59"/>
    </row>
    <row r="44" spans="2:20" x14ac:dyDescent="0.3">
      <c r="B44" s="59" t="s">
        <v>284</v>
      </c>
      <c r="C44" s="59" t="s">
        <v>285</v>
      </c>
      <c r="D44" s="59"/>
    </row>
    <row r="45" spans="2:20" x14ac:dyDescent="0.3">
      <c r="B45" s="59" t="s">
        <v>286</v>
      </c>
      <c r="C45" s="59" t="s">
        <v>287</v>
      </c>
      <c r="D45" s="59"/>
    </row>
    <row r="46" spans="2:20" x14ac:dyDescent="0.3">
      <c r="B46" s="59" t="s">
        <v>288</v>
      </c>
      <c r="C46" s="59" t="s">
        <v>289</v>
      </c>
      <c r="D46" s="59"/>
    </row>
    <row r="47" spans="2:20" x14ac:dyDescent="0.3">
      <c r="B47" s="59" t="s">
        <v>290</v>
      </c>
      <c r="C47" s="59" t="s">
        <v>291</v>
      </c>
      <c r="D47" s="59"/>
    </row>
    <row r="48" spans="2:20" x14ac:dyDescent="0.3">
      <c r="B48" s="59" t="s">
        <v>292</v>
      </c>
      <c r="C48" s="59" t="s">
        <v>293</v>
      </c>
      <c r="D48" s="59"/>
    </row>
    <row r="49" spans="2:24" x14ac:dyDescent="0.3">
      <c r="B49" s="59" t="s">
        <v>294</v>
      </c>
      <c r="C49" s="59" t="s">
        <v>295</v>
      </c>
      <c r="D49" s="59"/>
    </row>
    <row r="50" spans="2:24" x14ac:dyDescent="0.3">
      <c r="C50" s="59"/>
    </row>
    <row r="51" spans="2:24" s="155" customFormat="1" ht="21" x14ac:dyDescent="0.4">
      <c r="B51" s="491" t="s">
        <v>296</v>
      </c>
      <c r="C51" s="492"/>
      <c r="D51" s="492"/>
      <c r="E51" s="492"/>
      <c r="F51" s="492"/>
      <c r="G51" s="399"/>
      <c r="H51" s="399"/>
      <c r="I51" s="399"/>
      <c r="J51" s="399"/>
      <c r="K51" s="399"/>
      <c r="L51" s="399"/>
      <c r="M51" s="399"/>
      <c r="N51" s="399"/>
      <c r="O51" s="399"/>
      <c r="P51" s="399"/>
      <c r="Q51" s="399"/>
      <c r="R51" s="399"/>
      <c r="S51" s="399"/>
      <c r="T51" s="399"/>
      <c r="U51" s="399"/>
      <c r="V51" s="399"/>
      <c r="W51" s="399"/>
    </row>
    <row r="52" spans="2:24" x14ac:dyDescent="0.3">
      <c r="B52" s="69">
        <v>1</v>
      </c>
      <c r="C52" s="415" t="s">
        <v>297</v>
      </c>
      <c r="D52" s="415" t="s">
        <v>298</v>
      </c>
      <c r="E52" s="69"/>
      <c r="F52" s="69"/>
      <c r="G52" s="69"/>
      <c r="H52" s="69"/>
      <c r="I52" s="69"/>
      <c r="J52" s="69"/>
      <c r="K52" s="69"/>
      <c r="L52" s="69"/>
      <c r="M52" s="69"/>
      <c r="N52" s="1" t="s">
        <v>299</v>
      </c>
    </row>
    <row r="53" spans="2:24" x14ac:dyDescent="0.3">
      <c r="B53" s="69">
        <v>2</v>
      </c>
      <c r="C53" s="415" t="s">
        <v>300</v>
      </c>
      <c r="D53" s="415" t="s">
        <v>301</v>
      </c>
      <c r="E53" s="69"/>
      <c r="F53" s="69"/>
      <c r="G53" s="69"/>
      <c r="H53" s="69"/>
      <c r="I53" s="69"/>
      <c r="J53" s="69"/>
      <c r="K53" s="69"/>
      <c r="L53" s="69"/>
      <c r="M53" s="69"/>
      <c r="N53" s="400" t="s">
        <v>302</v>
      </c>
      <c r="O53" s="76"/>
      <c r="P53" s="76"/>
      <c r="Q53" s="76"/>
      <c r="R53" s="76"/>
      <c r="S53" s="76"/>
      <c r="T53" s="76"/>
    </row>
    <row r="54" spans="2:24" x14ac:dyDescent="0.3">
      <c r="B54" s="69">
        <v>3</v>
      </c>
      <c r="C54" s="415" t="s">
        <v>303</v>
      </c>
      <c r="D54" s="415" t="s">
        <v>304</v>
      </c>
      <c r="E54" s="69"/>
      <c r="F54" s="69"/>
      <c r="G54" s="69"/>
      <c r="H54" s="69"/>
      <c r="I54" s="69"/>
      <c r="J54" s="69"/>
      <c r="K54" s="69"/>
      <c r="L54" s="69"/>
      <c r="M54" s="69"/>
      <c r="N54" s="400" t="s">
        <v>305</v>
      </c>
    </row>
    <row r="55" spans="2:24" x14ac:dyDescent="0.3">
      <c r="B55" s="69">
        <v>4</v>
      </c>
      <c r="C55" s="415" t="s">
        <v>306</v>
      </c>
      <c r="D55" s="415" t="s">
        <v>307</v>
      </c>
      <c r="E55" s="69"/>
      <c r="F55" s="69"/>
      <c r="G55" s="69"/>
      <c r="H55" s="69"/>
      <c r="I55" s="69"/>
      <c r="J55" s="69"/>
      <c r="K55" s="69"/>
      <c r="L55" s="69"/>
      <c r="M55" s="69"/>
      <c r="N55" s="401" t="s">
        <v>308</v>
      </c>
    </row>
    <row r="56" spans="2:24" x14ac:dyDescent="0.3">
      <c r="B56" s="69">
        <v>5</v>
      </c>
      <c r="C56" s="415" t="s">
        <v>309</v>
      </c>
      <c r="D56" s="415" t="s">
        <v>310</v>
      </c>
      <c r="E56" s="69"/>
      <c r="F56" s="69"/>
      <c r="G56" s="69"/>
      <c r="H56" s="69"/>
      <c r="I56" s="69"/>
      <c r="J56" s="69"/>
      <c r="K56" s="69"/>
      <c r="L56" s="69"/>
      <c r="M56" s="69"/>
      <c r="N56" s="400" t="s">
        <v>311</v>
      </c>
    </row>
    <row r="57" spans="2:24" x14ac:dyDescent="0.3">
      <c r="B57" s="69">
        <v>6</v>
      </c>
      <c r="C57" s="415" t="s">
        <v>312</v>
      </c>
      <c r="D57" s="415" t="s">
        <v>313</v>
      </c>
      <c r="E57" s="69"/>
      <c r="F57" s="69"/>
      <c r="G57" s="69"/>
      <c r="H57" s="69"/>
      <c r="I57" s="69"/>
      <c r="J57" s="69"/>
      <c r="K57" s="69"/>
      <c r="L57" s="69"/>
      <c r="M57" s="69"/>
      <c r="N57" s="400" t="s">
        <v>314</v>
      </c>
    </row>
    <row r="58" spans="2:24" x14ac:dyDescent="0.3">
      <c r="B58" s="69">
        <v>7</v>
      </c>
      <c r="C58" s="415" t="s">
        <v>315</v>
      </c>
      <c r="D58" s="485" t="s">
        <v>316</v>
      </c>
      <c r="E58" s="485"/>
      <c r="F58" s="485"/>
      <c r="G58" s="485"/>
      <c r="H58" s="485"/>
      <c r="I58" s="485"/>
      <c r="J58" s="485"/>
      <c r="K58" s="485"/>
      <c r="L58" s="485"/>
      <c r="M58" s="485"/>
      <c r="N58" s="400" t="s">
        <v>317</v>
      </c>
    </row>
    <row r="59" spans="2:24" x14ac:dyDescent="0.3">
      <c r="B59" s="69">
        <v>8</v>
      </c>
      <c r="C59" s="415" t="s">
        <v>318</v>
      </c>
      <c r="D59" s="485" t="s">
        <v>319</v>
      </c>
      <c r="E59" s="485"/>
      <c r="F59" s="485"/>
      <c r="G59" s="485"/>
      <c r="H59" s="485"/>
      <c r="I59" s="485"/>
      <c r="J59" s="485"/>
      <c r="K59" s="485"/>
      <c r="L59" s="485"/>
      <c r="M59" s="485"/>
      <c r="N59" s="400" t="s">
        <v>320</v>
      </c>
      <c r="O59" s="76"/>
      <c r="P59" s="76"/>
      <c r="Q59" s="76"/>
      <c r="R59" s="76"/>
      <c r="S59" s="76"/>
      <c r="T59" s="76"/>
      <c r="U59" s="76"/>
      <c r="V59" s="76"/>
      <c r="W59" s="76"/>
      <c r="X59" s="76"/>
    </row>
    <row r="60" spans="2:24" x14ac:dyDescent="0.3">
      <c r="B60" s="69">
        <v>9</v>
      </c>
      <c r="C60" s="415" t="s">
        <v>321</v>
      </c>
      <c r="D60" s="415" t="s">
        <v>322</v>
      </c>
      <c r="E60" s="69"/>
      <c r="F60" s="69"/>
      <c r="G60" s="69"/>
      <c r="H60" s="69"/>
      <c r="I60" s="69"/>
      <c r="J60" s="69"/>
      <c r="K60" s="69"/>
      <c r="L60" s="69"/>
      <c r="M60" s="69"/>
      <c r="N60" s="400" t="s">
        <v>323</v>
      </c>
      <c r="O60" s="76"/>
      <c r="P60" s="76"/>
      <c r="Q60" s="76"/>
      <c r="R60" s="76"/>
      <c r="S60" s="76"/>
      <c r="T60" s="76"/>
      <c r="U60" s="76"/>
      <c r="V60" s="76"/>
      <c r="W60" s="76"/>
      <c r="X60" s="76"/>
    </row>
    <row r="61" spans="2:24" x14ac:dyDescent="0.3">
      <c r="B61" s="69">
        <v>11</v>
      </c>
      <c r="C61" s="415" t="s">
        <v>324</v>
      </c>
      <c r="D61" s="415" t="s">
        <v>325</v>
      </c>
      <c r="E61" s="69"/>
      <c r="F61" s="69"/>
      <c r="G61" s="69"/>
      <c r="H61" s="69"/>
      <c r="I61" s="69"/>
      <c r="J61" s="69"/>
      <c r="K61" s="69"/>
      <c r="L61" s="69"/>
      <c r="M61" s="69"/>
      <c r="N61" s="400" t="s">
        <v>326</v>
      </c>
      <c r="O61" s="76"/>
      <c r="P61" s="76"/>
      <c r="Q61" s="76"/>
      <c r="R61" s="76"/>
      <c r="S61" s="76"/>
      <c r="T61" s="76"/>
      <c r="U61" s="76"/>
      <c r="V61" s="76"/>
      <c r="W61" s="76"/>
      <c r="X61" s="76"/>
    </row>
    <row r="62" spans="2:24" x14ac:dyDescent="0.3">
      <c r="B62" s="69">
        <v>11</v>
      </c>
      <c r="C62" s="415" t="s">
        <v>327</v>
      </c>
      <c r="D62" s="415" t="s">
        <v>328</v>
      </c>
      <c r="E62" s="69"/>
      <c r="F62" s="69"/>
      <c r="G62" s="69"/>
      <c r="H62" s="69"/>
      <c r="I62" s="69"/>
      <c r="J62" s="69"/>
      <c r="K62" s="69"/>
      <c r="L62" s="69"/>
      <c r="M62" s="69"/>
      <c r="N62" s="400" t="s">
        <v>329</v>
      </c>
    </row>
    <row r="63" spans="2:24" x14ac:dyDescent="0.3">
      <c r="B63" s="69">
        <v>12</v>
      </c>
      <c r="C63" s="415" t="s">
        <v>330</v>
      </c>
      <c r="D63" s="415" t="s">
        <v>331</v>
      </c>
      <c r="E63" s="69"/>
      <c r="F63" s="69"/>
      <c r="G63" s="69"/>
      <c r="N63" s="400" t="s">
        <v>332</v>
      </c>
    </row>
  </sheetData>
  <mergeCells count="16">
    <mergeCell ref="D58:M58"/>
    <mergeCell ref="D59:M59"/>
    <mergeCell ref="S20:S22"/>
    <mergeCell ref="S24:S25"/>
    <mergeCell ref="S29:S33"/>
    <mergeCell ref="S35:S38"/>
    <mergeCell ref="B40:F40"/>
    <mergeCell ref="B51:F51"/>
    <mergeCell ref="C7:K7"/>
    <mergeCell ref="L7:N7"/>
    <mergeCell ref="O7:Q7"/>
    <mergeCell ref="R7:R8"/>
    <mergeCell ref="S7:S10"/>
    <mergeCell ref="E9:G9"/>
    <mergeCell ref="L9:N9"/>
    <mergeCell ref="O9:Q9"/>
  </mergeCells>
  <hyperlinks>
    <hyperlink ref="N53" r:id="rId1"/>
    <hyperlink ref="N52" r:id="rId2"/>
    <hyperlink ref="N56" r:id="rId3"/>
    <hyperlink ref="N54" r:id="rId4" location="sec3"/>
    <hyperlink ref="N57" r:id="rId5"/>
    <hyperlink ref="N62" r:id="rId6"/>
    <hyperlink ref="N63" r:id="rId7"/>
    <hyperlink ref="N58" r:id="rId8"/>
    <hyperlink ref="N59" r:id="rId9"/>
    <hyperlink ref="N61" r:id="rId10"/>
    <hyperlink ref="N60" r:id="rId11"/>
  </hyperlinks>
  <pageMargins left="0.7" right="0.7" top="0.75" bottom="0.75" header="0.3" footer="0.3"/>
  <pageSetup paperSize="9" orientation="portrait" r:id="rId12"/>
  <drawing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9"/>
  <sheetViews>
    <sheetView showGridLines="0" zoomScale="90" zoomScaleNormal="90" workbookViewId="0">
      <selection activeCell="D20" sqref="D20"/>
    </sheetView>
  </sheetViews>
  <sheetFormatPr defaultRowHeight="14.4" x14ac:dyDescent="0.3"/>
  <cols>
    <col min="1" max="1" width="2.88671875" customWidth="1"/>
    <col min="2" max="2" width="45.6640625" bestFit="1" customWidth="1"/>
    <col min="3" max="3" width="9.44140625" customWidth="1"/>
    <col min="4" max="4" width="144.109375" bestFit="1" customWidth="1"/>
  </cols>
  <sheetData>
    <row r="2" spans="2:4" ht="24" thickBot="1" x14ac:dyDescent="0.5">
      <c r="B2" s="4" t="s">
        <v>333</v>
      </c>
      <c r="C2" s="88"/>
    </row>
    <row r="4" spans="2:4" x14ac:dyDescent="0.3">
      <c r="B4" s="76" t="s">
        <v>334</v>
      </c>
      <c r="C4" s="76"/>
    </row>
    <row r="5" spans="2:4" x14ac:dyDescent="0.3">
      <c r="C5" s="119"/>
    </row>
    <row r="6" spans="2:4" ht="15" thickBot="1" x14ac:dyDescent="0.35">
      <c r="B6" s="15" t="s">
        <v>335</v>
      </c>
      <c r="C6" s="175"/>
      <c r="D6" s="89" t="s">
        <v>336</v>
      </c>
    </row>
    <row r="7" spans="2:4" ht="15" customHeight="1" x14ac:dyDescent="0.3">
      <c r="B7" s="41" t="s">
        <v>337</v>
      </c>
      <c r="C7" s="90"/>
      <c r="D7" s="90"/>
    </row>
    <row r="8" spans="2:4" ht="15" customHeight="1" x14ac:dyDescent="0.3">
      <c r="B8" s="87" t="s">
        <v>338</v>
      </c>
      <c r="C8" s="43"/>
      <c r="D8" s="1" t="s">
        <v>339</v>
      </c>
    </row>
    <row r="9" spans="2:4" ht="15" customHeight="1" x14ac:dyDescent="0.3">
      <c r="B9" s="41" t="s">
        <v>340</v>
      </c>
      <c r="C9" s="90"/>
      <c r="D9" s="90"/>
    </row>
    <row r="10" spans="2:4" ht="15" customHeight="1" x14ac:dyDescent="0.3">
      <c r="B10" s="59" t="s">
        <v>341</v>
      </c>
      <c r="C10" s="43"/>
      <c r="D10" s="1" t="s">
        <v>342</v>
      </c>
    </row>
    <row r="11" spans="2:4" ht="15" customHeight="1" x14ac:dyDescent="0.3">
      <c r="B11" s="41" t="s">
        <v>343</v>
      </c>
      <c r="C11" s="90"/>
      <c r="D11" s="90"/>
    </row>
    <row r="12" spans="2:4" ht="15" customHeight="1" x14ac:dyDescent="0.3">
      <c r="B12" t="s">
        <v>344</v>
      </c>
      <c r="C12" s="43"/>
      <c r="D12" s="163" t="s">
        <v>345</v>
      </c>
    </row>
    <row r="13" spans="2:4" ht="15" customHeight="1" x14ac:dyDescent="0.3">
      <c r="B13" s="41" t="s">
        <v>346</v>
      </c>
      <c r="C13" s="90"/>
      <c r="D13" s="90"/>
    </row>
    <row r="14" spans="2:4" ht="15" customHeight="1" x14ac:dyDescent="0.3">
      <c r="B14" s="87" t="s">
        <v>347</v>
      </c>
      <c r="C14" s="43"/>
      <c r="D14" s="1" t="s">
        <v>348</v>
      </c>
    </row>
    <row r="15" spans="2:4" ht="15" customHeight="1" x14ac:dyDescent="0.3">
      <c r="B15" s="41" t="s">
        <v>349</v>
      </c>
      <c r="C15" s="41"/>
      <c r="D15" s="41"/>
    </row>
    <row r="16" spans="2:4" ht="15" customHeight="1" x14ac:dyDescent="0.3">
      <c r="B16" t="s">
        <v>350</v>
      </c>
      <c r="C16" s="43"/>
      <c r="D16" s="1" t="s">
        <v>351</v>
      </c>
    </row>
    <row r="17" spans="2:4" ht="15" customHeight="1" x14ac:dyDescent="0.3">
      <c r="B17" t="s">
        <v>352</v>
      </c>
      <c r="D17" s="1" t="s">
        <v>353</v>
      </c>
    </row>
    <row r="18" spans="2:4" ht="15" customHeight="1" x14ac:dyDescent="0.3">
      <c r="B18" t="s">
        <v>354</v>
      </c>
      <c r="D18" s="1" t="s">
        <v>355</v>
      </c>
    </row>
    <row r="19" spans="2:4" ht="15" customHeight="1" x14ac:dyDescent="0.3"/>
    <row r="20" spans="2:4" ht="15" customHeight="1" x14ac:dyDescent="0.3"/>
    <row r="21" spans="2:4" ht="15" customHeight="1" x14ac:dyDescent="0.3"/>
    <row r="22" spans="2:4" ht="15" customHeight="1" x14ac:dyDescent="0.3"/>
    <row r="23" spans="2:4" ht="15" customHeight="1" x14ac:dyDescent="0.3"/>
    <row r="24" spans="2:4" ht="15" customHeight="1" x14ac:dyDescent="0.3">
      <c r="C24" s="87"/>
    </row>
    <row r="25" spans="2:4" ht="15" customHeight="1" x14ac:dyDescent="0.3"/>
    <row r="26" spans="2:4" ht="15" customHeight="1" x14ac:dyDescent="0.3"/>
    <row r="27" spans="2:4" ht="15" customHeight="1" x14ac:dyDescent="0.3"/>
    <row r="28" spans="2:4" ht="15" customHeight="1" x14ac:dyDescent="0.3"/>
    <row r="29" spans="2:4" ht="15" customHeight="1" x14ac:dyDescent="0.3"/>
    <row r="30" spans="2:4" ht="15" customHeight="1" x14ac:dyDescent="0.3"/>
    <row r="31" spans="2:4" ht="15" customHeight="1" x14ac:dyDescent="0.3"/>
    <row r="32" spans="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75" customHeight="1" x14ac:dyDescent="0.3"/>
  </sheetData>
  <hyperlinks>
    <hyperlink ref="D10" r:id="rId1"/>
    <hyperlink ref="D16" r:id="rId2"/>
    <hyperlink ref="D17" r:id="rId3"/>
    <hyperlink ref="D14" r:id="rId4"/>
    <hyperlink ref="D12" r:id="rId5"/>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5"/>
  <sheetViews>
    <sheetView showGridLines="0" topLeftCell="A7" zoomScale="55" zoomScaleNormal="55" workbookViewId="0">
      <selection activeCell="P41" sqref="P41"/>
    </sheetView>
  </sheetViews>
  <sheetFormatPr defaultRowHeight="14.4" x14ac:dyDescent="0.3"/>
  <cols>
    <col min="1" max="1" width="2.88671875" customWidth="1"/>
    <col min="2" max="2" width="39.33203125" customWidth="1"/>
    <col min="3" max="3" width="8.44140625" style="3" bestFit="1" customWidth="1"/>
    <col min="4" max="4" width="5" customWidth="1"/>
    <col min="5" max="5" width="2.5546875" customWidth="1"/>
    <col min="6" max="6" width="6" customWidth="1"/>
    <col min="7" max="7" width="26.44140625" customWidth="1"/>
    <col min="8" max="11" width="18.5546875" customWidth="1"/>
  </cols>
  <sheetData>
    <row r="2" spans="2:2" ht="24" thickBot="1" x14ac:dyDescent="0.5">
      <c r="B2" s="4" t="s">
        <v>7</v>
      </c>
    </row>
    <row r="4" spans="2:2" ht="15" customHeight="1" x14ac:dyDescent="0.3">
      <c r="B4" t="s">
        <v>23</v>
      </c>
    </row>
    <row r="5" spans="2:2" ht="15" customHeight="1" x14ac:dyDescent="0.3">
      <c r="B5" t="s">
        <v>24</v>
      </c>
    </row>
    <row r="6" spans="2:2" ht="15" customHeight="1" x14ac:dyDescent="0.3">
      <c r="B6" t="s">
        <v>25</v>
      </c>
    </row>
    <row r="7" spans="2:2" ht="15" customHeight="1" x14ac:dyDescent="0.3"/>
    <row r="8" spans="2:2" ht="15" customHeight="1" x14ac:dyDescent="0.3">
      <c r="B8" t="s">
        <v>26</v>
      </c>
    </row>
    <row r="9" spans="2:2" ht="15" customHeight="1" x14ac:dyDescent="0.3">
      <c r="B9" t="s">
        <v>27</v>
      </c>
    </row>
    <row r="10" spans="2:2" ht="15" customHeight="1" x14ac:dyDescent="0.3"/>
    <row r="11" spans="2:2" ht="15" customHeight="1" x14ac:dyDescent="0.3"/>
    <row r="12" spans="2:2" ht="15" customHeight="1" x14ac:dyDescent="0.3"/>
    <row r="13" spans="2:2" ht="15" customHeight="1" x14ac:dyDescent="0.3"/>
    <row r="14" spans="2:2" ht="15" customHeight="1" x14ac:dyDescent="0.3"/>
    <row r="15" spans="2:2" ht="15" customHeight="1" x14ac:dyDescent="0.3"/>
    <row r="16" spans="2:2" ht="10.95" customHeight="1" thickBot="1" x14ac:dyDescent="0.35"/>
    <row r="17" spans="6:11" ht="15" customHeight="1" thickBot="1" x14ac:dyDescent="0.35">
      <c r="H17" s="433" t="s">
        <v>28</v>
      </c>
      <c r="I17" s="434"/>
      <c r="J17" s="434"/>
      <c r="K17" s="435"/>
    </row>
    <row r="18" spans="6:11" ht="19.2" customHeight="1" thickTop="1" thickBot="1" x14ac:dyDescent="0.35">
      <c r="G18" s="404" t="s">
        <v>29</v>
      </c>
      <c r="H18" s="405" t="s">
        <v>30</v>
      </c>
      <c r="I18" s="405" t="s">
        <v>31</v>
      </c>
      <c r="J18" s="405" t="s">
        <v>32</v>
      </c>
      <c r="K18" s="405" t="s">
        <v>33</v>
      </c>
    </row>
    <row r="19" spans="6:11" ht="18.600000000000001" customHeight="1" thickTop="1" thickBot="1" x14ac:dyDescent="0.35">
      <c r="F19" s="430" t="s">
        <v>34</v>
      </c>
      <c r="G19" s="406" t="s">
        <v>35</v>
      </c>
      <c r="H19" s="439" t="s">
        <v>36</v>
      </c>
      <c r="I19" s="440"/>
      <c r="J19" s="440"/>
      <c r="K19" s="441"/>
    </row>
    <row r="20" spans="6:11" ht="19.2" customHeight="1" thickBot="1" x14ac:dyDescent="0.35">
      <c r="F20" s="431"/>
      <c r="G20" s="407" t="s">
        <v>37</v>
      </c>
      <c r="H20" s="442"/>
      <c r="I20" s="443"/>
      <c r="J20" s="443"/>
      <c r="K20" s="444"/>
    </row>
    <row r="21" spans="6:11" ht="21" customHeight="1" thickBot="1" x14ac:dyDescent="0.35">
      <c r="F21" s="431"/>
      <c r="G21" s="408" t="s">
        <v>38</v>
      </c>
      <c r="H21" s="445"/>
      <c r="I21" s="446"/>
      <c r="J21" s="446"/>
      <c r="K21" s="447"/>
    </row>
    <row r="22" spans="6:11" ht="15" customHeight="1" thickBot="1" x14ac:dyDescent="0.35">
      <c r="F22" s="432"/>
      <c r="G22" s="407" t="s">
        <v>39</v>
      </c>
      <c r="H22" s="436" t="s">
        <v>40</v>
      </c>
      <c r="I22" s="437"/>
      <c r="J22" s="437"/>
      <c r="K22" s="438"/>
    </row>
    <row r="23" spans="6:11" ht="15" customHeight="1" x14ac:dyDescent="0.3"/>
    <row r="24" spans="6:11" ht="15" customHeight="1" x14ac:dyDescent="0.3"/>
    <row r="25" spans="6:11" ht="15" customHeight="1" x14ac:dyDescent="0.3"/>
    <row r="26" spans="6:11" ht="15" customHeight="1" x14ac:dyDescent="0.3"/>
    <row r="27" spans="6:11" ht="15" customHeight="1" x14ac:dyDescent="0.3"/>
    <row r="28" spans="6:11" ht="15" customHeight="1" x14ac:dyDescent="0.3"/>
    <row r="29" spans="6:11" ht="15" customHeight="1" x14ac:dyDescent="0.3"/>
    <row r="30" spans="6:11" ht="15" customHeight="1" x14ac:dyDescent="0.3"/>
    <row r="31" spans="6:11" ht="15" customHeight="1" x14ac:dyDescent="0.3"/>
    <row r="32" spans="6:11"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75" customHeight="1" x14ac:dyDescent="0.3"/>
  </sheetData>
  <mergeCells count="4">
    <mergeCell ref="F19:F22"/>
    <mergeCell ref="H17:K17"/>
    <mergeCell ref="H22:K22"/>
    <mergeCell ref="H19:K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7"/>
  <sheetViews>
    <sheetView showGridLines="0" zoomScale="55" zoomScaleNormal="55" workbookViewId="0"/>
  </sheetViews>
  <sheetFormatPr defaultRowHeight="14.4" x14ac:dyDescent="0.3"/>
  <cols>
    <col min="1" max="1" width="2.88671875" customWidth="1"/>
    <col min="2" max="2" width="15" customWidth="1"/>
    <col min="3" max="3" width="51.109375" customWidth="1"/>
    <col min="4" max="4" width="15.109375" customWidth="1"/>
    <col min="5" max="16" width="15.109375" style="3" customWidth="1"/>
    <col min="17" max="18" width="15.109375" customWidth="1"/>
  </cols>
  <sheetData>
    <row r="2" spans="2:18" ht="24" thickBot="1" x14ac:dyDescent="0.5">
      <c r="B2" s="4" t="s">
        <v>41</v>
      </c>
      <c r="C2" s="4"/>
      <c r="D2" s="23"/>
      <c r="E2" s="24"/>
    </row>
    <row r="3" spans="2:18" ht="24" thickBot="1" x14ac:dyDescent="0.5">
      <c r="B3" s="5"/>
      <c r="C3" s="5"/>
      <c r="E3" s="24"/>
    </row>
    <row r="4" spans="2:18" ht="15" thickBot="1" x14ac:dyDescent="0.35">
      <c r="B4" s="61"/>
      <c r="C4" s="6"/>
      <c r="D4" s="448" t="s">
        <v>42</v>
      </c>
      <c r="E4" s="449"/>
      <c r="F4" s="449"/>
      <c r="G4" s="449"/>
      <c r="H4" s="449"/>
      <c r="I4" s="449"/>
      <c r="J4" s="449"/>
      <c r="K4" s="449"/>
      <c r="L4" s="449"/>
      <c r="M4" s="449"/>
      <c r="N4" s="449"/>
      <c r="O4" s="449"/>
      <c r="P4" s="449"/>
      <c r="Q4" s="449"/>
      <c r="R4" s="450"/>
    </row>
    <row r="5" spans="2:18" ht="15" thickBot="1" x14ac:dyDescent="0.35">
      <c r="B5" s="124" t="s">
        <v>43</v>
      </c>
      <c r="C5" s="125"/>
      <c r="D5" s="40">
        <v>2016</v>
      </c>
      <c r="E5" s="26">
        <v>2017</v>
      </c>
      <c r="F5" s="27">
        <v>2018</v>
      </c>
      <c r="G5" s="26">
        <v>2019</v>
      </c>
      <c r="H5" s="26">
        <v>2020</v>
      </c>
      <c r="I5" s="26">
        <v>2021</v>
      </c>
      <c r="J5" s="26">
        <v>2022</v>
      </c>
      <c r="K5" s="26">
        <v>2023</v>
      </c>
      <c r="L5" s="26">
        <v>2024</v>
      </c>
      <c r="M5" s="26">
        <v>2025</v>
      </c>
      <c r="N5" s="26">
        <v>2026</v>
      </c>
      <c r="O5" s="26">
        <v>2027</v>
      </c>
      <c r="P5" s="26">
        <v>2028</v>
      </c>
      <c r="Q5" s="26">
        <v>2029</v>
      </c>
      <c r="R5" s="28">
        <v>2030</v>
      </c>
    </row>
    <row r="6" spans="2:18" ht="15" customHeight="1" x14ac:dyDescent="0.3">
      <c r="B6" s="42"/>
      <c r="C6" s="102"/>
      <c r="D6" s="63"/>
      <c r="E6" s="63"/>
      <c r="F6" s="47"/>
      <c r="G6" s="63"/>
      <c r="H6" s="63"/>
      <c r="I6" s="63"/>
      <c r="J6" s="63"/>
      <c r="K6" s="63"/>
      <c r="L6" s="63"/>
      <c r="M6" s="63"/>
      <c r="N6" s="63"/>
      <c r="O6" s="63"/>
      <c r="P6" s="63"/>
      <c r="Q6" s="63"/>
      <c r="R6" s="48"/>
    </row>
    <row r="7" spans="2:18" ht="14.4" customHeight="1" x14ac:dyDescent="0.3">
      <c r="B7" s="37" t="s">
        <v>44</v>
      </c>
      <c r="C7" s="103"/>
      <c r="D7" s="93">
        <v>6860</v>
      </c>
      <c r="E7" s="93">
        <v>7588</v>
      </c>
      <c r="F7" s="38">
        <v>8473.7238279359244</v>
      </c>
      <c r="G7" s="93">
        <v>9802.4252187962902</v>
      </c>
      <c r="H7" s="93">
        <v>11378.411343269283</v>
      </c>
      <c r="I7" s="93">
        <v>12080.123093373773</v>
      </c>
      <c r="J7" s="93">
        <v>12486.85629329234</v>
      </c>
      <c r="K7" s="93">
        <v>12893.589493210906</v>
      </c>
      <c r="L7" s="93">
        <v>13300.322693129468</v>
      </c>
      <c r="M7" s="93">
        <v>13707.055893048035</v>
      </c>
      <c r="N7" s="93">
        <v>14113.789092966601</v>
      </c>
      <c r="O7" s="93">
        <v>14520.522292885167</v>
      </c>
      <c r="P7" s="93">
        <v>16927.255492803732</v>
      </c>
      <c r="Q7" s="93">
        <v>17333.988692722298</v>
      </c>
      <c r="R7" s="39">
        <v>17740.721892640864</v>
      </c>
    </row>
    <row r="8" spans="2:18" ht="15" customHeight="1" x14ac:dyDescent="0.3">
      <c r="B8" s="42"/>
      <c r="C8" s="104"/>
      <c r="D8" s="64"/>
      <c r="E8" s="64"/>
      <c r="F8" s="50"/>
      <c r="G8" s="64"/>
      <c r="H8" s="64"/>
      <c r="I8" s="64"/>
      <c r="J8" s="64"/>
      <c r="K8" s="64"/>
      <c r="L8" s="64"/>
      <c r="M8" s="64"/>
      <c r="N8" s="64"/>
      <c r="O8" s="64"/>
      <c r="P8" s="64"/>
      <c r="Q8" s="64"/>
      <c r="R8" s="51"/>
    </row>
    <row r="9" spans="2:18" ht="15" customHeight="1" x14ac:dyDescent="0.3">
      <c r="B9" s="42"/>
      <c r="C9" s="105" t="s">
        <v>45</v>
      </c>
      <c r="D9" s="94">
        <v>2371</v>
      </c>
      <c r="E9" s="94">
        <v>2774</v>
      </c>
      <c r="F9" s="49">
        <v>3305</v>
      </c>
      <c r="G9" s="94">
        <v>4123</v>
      </c>
      <c r="H9" s="94">
        <v>5046</v>
      </c>
      <c r="I9" s="94">
        <v>5210</v>
      </c>
      <c r="J9" s="94">
        <v>5350</v>
      </c>
      <c r="K9" s="94">
        <v>5490</v>
      </c>
      <c r="L9" s="94">
        <v>5631</v>
      </c>
      <c r="M9" s="94">
        <v>5771</v>
      </c>
      <c r="N9" s="94">
        <v>5911</v>
      </c>
      <c r="O9" s="94">
        <v>6051</v>
      </c>
      <c r="P9" s="94">
        <v>8191</v>
      </c>
      <c r="Q9" s="94">
        <v>8331</v>
      </c>
      <c r="R9" s="108">
        <v>8471</v>
      </c>
    </row>
    <row r="10" spans="2:18" x14ac:dyDescent="0.3">
      <c r="B10" s="7"/>
      <c r="C10" s="102" t="s">
        <v>46</v>
      </c>
      <c r="D10" s="99">
        <v>1658</v>
      </c>
      <c r="E10" s="99">
        <v>1915</v>
      </c>
      <c r="F10" s="101">
        <v>2254</v>
      </c>
      <c r="G10" s="99">
        <v>2513</v>
      </c>
      <c r="H10" s="99">
        <v>2775</v>
      </c>
      <c r="I10" s="99">
        <v>2939</v>
      </c>
      <c r="J10" s="180">
        <v>3079</v>
      </c>
      <c r="K10" s="180">
        <v>3219</v>
      </c>
      <c r="L10" s="180">
        <v>3360</v>
      </c>
      <c r="M10" s="180">
        <v>3500</v>
      </c>
      <c r="N10" s="180">
        <v>3640</v>
      </c>
      <c r="O10" s="180">
        <v>3780</v>
      </c>
      <c r="P10" s="180">
        <v>3920</v>
      </c>
      <c r="Q10" s="180">
        <v>4060</v>
      </c>
      <c r="R10" s="181">
        <v>4200</v>
      </c>
    </row>
    <row r="11" spans="2:18" ht="15" customHeight="1" x14ac:dyDescent="0.3">
      <c r="B11" s="7"/>
      <c r="C11" s="106" t="s">
        <v>47</v>
      </c>
      <c r="D11" s="99">
        <v>713</v>
      </c>
      <c r="E11" s="99">
        <v>859</v>
      </c>
      <c r="F11" s="101">
        <v>1051</v>
      </c>
      <c r="G11" s="99">
        <v>1610</v>
      </c>
      <c r="H11" s="99">
        <v>2271</v>
      </c>
      <c r="I11" s="99">
        <v>2271</v>
      </c>
      <c r="J11" s="180">
        <v>2271</v>
      </c>
      <c r="K11" s="180">
        <v>2271</v>
      </c>
      <c r="L11" s="180">
        <v>2271</v>
      </c>
      <c r="M11" s="180">
        <v>2271</v>
      </c>
      <c r="N11" s="180">
        <v>2271</v>
      </c>
      <c r="O11" s="180">
        <v>2271</v>
      </c>
      <c r="P11" s="180">
        <v>4271</v>
      </c>
      <c r="Q11" s="180">
        <v>4271</v>
      </c>
      <c r="R11" s="181">
        <v>4271</v>
      </c>
    </row>
    <row r="12" spans="2:18" ht="15" customHeight="1" x14ac:dyDescent="0.3">
      <c r="B12" s="7"/>
      <c r="C12" s="102"/>
      <c r="D12" s="62"/>
      <c r="E12" s="62"/>
      <c r="F12" s="45"/>
      <c r="G12" s="62"/>
      <c r="H12" s="62"/>
      <c r="I12" s="62"/>
      <c r="J12" s="62"/>
      <c r="K12" s="62"/>
      <c r="L12" s="62"/>
      <c r="M12" s="62"/>
      <c r="N12" s="62"/>
      <c r="O12" s="62"/>
      <c r="P12" s="62"/>
      <c r="Q12" s="62"/>
      <c r="R12" s="46"/>
    </row>
    <row r="13" spans="2:18" ht="15" customHeight="1" x14ac:dyDescent="0.3">
      <c r="B13" s="7"/>
      <c r="C13" s="105" t="s">
        <v>48</v>
      </c>
      <c r="D13" s="94">
        <v>3200</v>
      </c>
      <c r="E13" s="94">
        <v>3587</v>
      </c>
      <c r="F13" s="49">
        <v>3931.7834560126448</v>
      </c>
      <c r="G13" s="94">
        <v>4432.8081400189676</v>
      </c>
      <c r="H13" s="94">
        <v>5069.8328240252904</v>
      </c>
      <c r="I13" s="94">
        <v>5600.1289989462593</v>
      </c>
      <c r="J13" s="94">
        <v>5866.7813323966748</v>
      </c>
      <c r="K13" s="94">
        <v>6133.4336658470902</v>
      </c>
      <c r="L13" s="94">
        <v>6400.0859992975056</v>
      </c>
      <c r="M13" s="94">
        <v>6666.738332747921</v>
      </c>
      <c r="N13" s="94">
        <v>6933.3906661983365</v>
      </c>
      <c r="O13" s="94">
        <v>7200.0429996487519</v>
      </c>
      <c r="P13" s="94">
        <v>7466.6953330991673</v>
      </c>
      <c r="Q13" s="94">
        <v>7733.3476665495828</v>
      </c>
      <c r="R13" s="108">
        <v>8000</v>
      </c>
    </row>
    <row r="14" spans="2:18" x14ac:dyDescent="0.3">
      <c r="B14" s="7"/>
      <c r="C14" s="102"/>
      <c r="D14" s="62"/>
      <c r="E14" s="62"/>
      <c r="F14" s="45"/>
      <c r="G14" s="62"/>
      <c r="H14" s="62"/>
      <c r="I14" s="62"/>
      <c r="J14" s="62"/>
      <c r="K14" s="62"/>
      <c r="L14" s="62"/>
      <c r="M14" s="62"/>
      <c r="N14" s="62"/>
      <c r="O14" s="62"/>
      <c r="P14" s="62"/>
      <c r="Q14" s="62"/>
      <c r="R14" s="46"/>
    </row>
    <row r="15" spans="2:18" ht="15" customHeight="1" x14ac:dyDescent="0.3">
      <c r="B15" s="7"/>
      <c r="C15" s="105" t="s">
        <v>49</v>
      </c>
      <c r="D15" s="94">
        <v>844</v>
      </c>
      <c r="E15" s="94">
        <v>794</v>
      </c>
      <c r="F15" s="49">
        <v>803.57500000000027</v>
      </c>
      <c r="G15" s="94">
        <v>814.67961089240464</v>
      </c>
      <c r="H15" s="94">
        <v>826.06895539743471</v>
      </c>
      <c r="I15" s="94">
        <v>830.05522597419531</v>
      </c>
      <c r="J15" s="94">
        <v>830.05522597419531</v>
      </c>
      <c r="K15" s="94">
        <v>830.05522597419531</v>
      </c>
      <c r="L15" s="94">
        <v>830.05522597419531</v>
      </c>
      <c r="M15" s="94">
        <v>830.05522597419531</v>
      </c>
      <c r="N15" s="94">
        <v>830.05522597419531</v>
      </c>
      <c r="O15" s="94">
        <v>830.05522597419531</v>
      </c>
      <c r="P15" s="94">
        <v>830.05522597419531</v>
      </c>
      <c r="Q15" s="94">
        <v>830.05522597419531</v>
      </c>
      <c r="R15" s="108">
        <v>830.05522597419531</v>
      </c>
    </row>
    <row r="16" spans="2:18" ht="15" customHeight="1" x14ac:dyDescent="0.3">
      <c r="B16" s="7"/>
      <c r="C16" s="102" t="s">
        <v>50</v>
      </c>
      <c r="D16" s="68">
        <v>348</v>
      </c>
      <c r="E16" s="99">
        <v>348</v>
      </c>
      <c r="F16" s="101">
        <v>348</v>
      </c>
      <c r="G16" s="99">
        <v>348</v>
      </c>
      <c r="H16" s="99">
        <v>348</v>
      </c>
      <c r="I16" s="99">
        <v>348</v>
      </c>
      <c r="J16" s="99">
        <v>348</v>
      </c>
      <c r="K16" s="99">
        <v>348</v>
      </c>
      <c r="L16" s="99">
        <v>348</v>
      </c>
      <c r="M16" s="99">
        <v>348</v>
      </c>
      <c r="N16" s="99">
        <v>348</v>
      </c>
      <c r="O16" s="99">
        <v>348</v>
      </c>
      <c r="P16" s="99">
        <v>348</v>
      </c>
      <c r="Q16" s="99">
        <v>348</v>
      </c>
      <c r="R16" s="107">
        <v>348</v>
      </c>
    </row>
    <row r="17" spans="2:18" ht="15" customHeight="1" x14ac:dyDescent="0.3">
      <c r="B17" s="7"/>
      <c r="C17" s="102" t="s">
        <v>51</v>
      </c>
      <c r="D17" s="68">
        <v>496</v>
      </c>
      <c r="E17" s="99">
        <v>446</v>
      </c>
      <c r="F17" s="101">
        <v>455.57500000000033</v>
      </c>
      <c r="G17" s="99">
        <v>466.67961089240464</v>
      </c>
      <c r="H17" s="99">
        <v>478.06895539743471</v>
      </c>
      <c r="I17" s="99">
        <v>482.05522597419525</v>
      </c>
      <c r="J17" s="99">
        <v>482.05522597419525</v>
      </c>
      <c r="K17" s="99">
        <v>482.05522597419525</v>
      </c>
      <c r="L17" s="99">
        <v>482.05522597419525</v>
      </c>
      <c r="M17" s="99">
        <v>482.05522597419525</v>
      </c>
      <c r="N17" s="99">
        <v>482.05522597419525</v>
      </c>
      <c r="O17" s="99">
        <v>482.05522597419525</v>
      </c>
      <c r="P17" s="99">
        <v>482.05522597419525</v>
      </c>
      <c r="Q17" s="99">
        <v>482.05522597419525</v>
      </c>
      <c r="R17" s="107">
        <v>482.05522597419525</v>
      </c>
    </row>
    <row r="18" spans="2:18" ht="15" customHeight="1" x14ac:dyDescent="0.3">
      <c r="B18" s="7"/>
      <c r="C18" s="102"/>
      <c r="D18" s="62"/>
      <c r="E18" s="62"/>
      <c r="F18" s="45"/>
      <c r="G18" s="62"/>
      <c r="H18" s="62"/>
      <c r="I18" s="62"/>
      <c r="J18" s="62"/>
      <c r="K18" s="62"/>
      <c r="L18" s="62"/>
      <c r="M18" s="62"/>
      <c r="N18" s="62"/>
      <c r="O18" s="62"/>
      <c r="P18" s="62"/>
      <c r="Q18" s="62"/>
      <c r="R18" s="46"/>
    </row>
    <row r="19" spans="2:18" ht="15" customHeight="1" x14ac:dyDescent="0.3">
      <c r="B19" s="7"/>
      <c r="C19" s="105" t="s">
        <v>52</v>
      </c>
      <c r="D19" s="94">
        <v>331</v>
      </c>
      <c r="E19" s="94">
        <v>319</v>
      </c>
      <c r="F19" s="49">
        <v>319</v>
      </c>
      <c r="G19" s="94">
        <v>314</v>
      </c>
      <c r="H19" s="94">
        <v>314</v>
      </c>
      <c r="I19" s="94">
        <v>314</v>
      </c>
      <c r="J19" s="94">
        <v>314</v>
      </c>
      <c r="K19" s="94">
        <v>314</v>
      </c>
      <c r="L19" s="94">
        <v>314</v>
      </c>
      <c r="M19" s="94">
        <v>314</v>
      </c>
      <c r="N19" s="94">
        <v>314</v>
      </c>
      <c r="O19" s="94">
        <v>314</v>
      </c>
      <c r="P19" s="94">
        <v>314</v>
      </c>
      <c r="Q19" s="94">
        <v>314</v>
      </c>
      <c r="R19" s="108">
        <v>314</v>
      </c>
    </row>
    <row r="20" spans="2:18" x14ac:dyDescent="0.3">
      <c r="B20" s="7"/>
      <c r="C20" s="102" t="s">
        <v>53</v>
      </c>
      <c r="D20" s="68">
        <v>280</v>
      </c>
      <c r="E20" s="99">
        <v>268</v>
      </c>
      <c r="F20" s="101">
        <v>268</v>
      </c>
      <c r="G20" s="99">
        <v>268</v>
      </c>
      <c r="H20" s="99">
        <v>268</v>
      </c>
      <c r="I20" s="99">
        <v>268</v>
      </c>
      <c r="J20" s="99">
        <v>268</v>
      </c>
      <c r="K20" s="99">
        <v>268</v>
      </c>
      <c r="L20" s="99">
        <v>268</v>
      </c>
      <c r="M20" s="99">
        <v>268</v>
      </c>
      <c r="N20" s="99">
        <v>268</v>
      </c>
      <c r="O20" s="99">
        <v>268</v>
      </c>
      <c r="P20" s="99">
        <v>268</v>
      </c>
      <c r="Q20" s="99">
        <v>268</v>
      </c>
      <c r="R20" s="107">
        <v>268</v>
      </c>
    </row>
    <row r="21" spans="2:18" ht="15" customHeight="1" x14ac:dyDescent="0.3">
      <c r="B21" s="7"/>
      <c r="C21" s="102" t="s">
        <v>54</v>
      </c>
      <c r="D21" s="68">
        <v>51</v>
      </c>
      <c r="E21" s="99">
        <v>51</v>
      </c>
      <c r="F21" s="101">
        <v>51</v>
      </c>
      <c r="G21" s="99">
        <v>46</v>
      </c>
      <c r="H21" s="99">
        <v>46</v>
      </c>
      <c r="I21" s="99">
        <v>46</v>
      </c>
      <c r="J21" s="99">
        <v>46</v>
      </c>
      <c r="K21" s="99">
        <v>46</v>
      </c>
      <c r="L21" s="99">
        <v>46</v>
      </c>
      <c r="M21" s="99">
        <v>46</v>
      </c>
      <c r="N21" s="99">
        <v>46</v>
      </c>
      <c r="O21" s="99">
        <v>46</v>
      </c>
      <c r="P21" s="99">
        <v>46</v>
      </c>
      <c r="Q21" s="99">
        <v>46</v>
      </c>
      <c r="R21" s="107">
        <v>46</v>
      </c>
    </row>
    <row r="22" spans="2:18" ht="15" customHeight="1" x14ac:dyDescent="0.3">
      <c r="B22" s="7"/>
      <c r="C22" s="102"/>
      <c r="D22" s="62"/>
      <c r="E22" s="62"/>
      <c r="F22" s="45"/>
      <c r="G22" s="62"/>
      <c r="H22" s="62"/>
      <c r="I22" s="62"/>
      <c r="J22" s="62"/>
      <c r="K22" s="62"/>
      <c r="L22" s="62"/>
      <c r="M22" s="62"/>
      <c r="N22" s="62"/>
      <c r="O22" s="62"/>
      <c r="P22" s="62"/>
      <c r="Q22" s="62"/>
      <c r="R22" s="46"/>
    </row>
    <row r="23" spans="2:18" ht="15" customHeight="1" x14ac:dyDescent="0.3">
      <c r="B23" s="7"/>
      <c r="C23" s="105" t="s">
        <v>55</v>
      </c>
      <c r="D23" s="94">
        <v>114</v>
      </c>
      <c r="E23" s="94">
        <v>114</v>
      </c>
      <c r="F23" s="49">
        <v>114</v>
      </c>
      <c r="G23" s="94">
        <v>118</v>
      </c>
      <c r="H23" s="94">
        <v>123</v>
      </c>
      <c r="I23" s="94">
        <v>126</v>
      </c>
      <c r="J23" s="94">
        <v>126</v>
      </c>
      <c r="K23" s="94">
        <v>126</v>
      </c>
      <c r="L23" s="94">
        <v>126</v>
      </c>
      <c r="M23" s="94">
        <v>126</v>
      </c>
      <c r="N23" s="94">
        <v>126</v>
      </c>
      <c r="O23" s="94">
        <v>126</v>
      </c>
      <c r="P23" s="94">
        <v>126</v>
      </c>
      <c r="Q23" s="94">
        <v>126</v>
      </c>
      <c r="R23" s="108">
        <v>126</v>
      </c>
    </row>
    <row r="24" spans="2:18" ht="15" thickBot="1" x14ac:dyDescent="0.35">
      <c r="B24" s="8"/>
      <c r="C24" s="109"/>
      <c r="D24" s="95"/>
      <c r="E24" s="95"/>
      <c r="F24" s="96"/>
      <c r="G24" s="95"/>
      <c r="H24" s="95"/>
      <c r="I24" s="95"/>
      <c r="J24" s="95"/>
      <c r="K24" s="95"/>
      <c r="L24" s="95"/>
      <c r="M24" s="95"/>
      <c r="N24" s="95"/>
      <c r="O24" s="95"/>
      <c r="P24" s="95"/>
      <c r="Q24" s="95"/>
      <c r="R24" s="97"/>
    </row>
    <row r="25" spans="2:18" ht="15" customHeight="1" x14ac:dyDescent="0.3">
      <c r="B25" s="122"/>
      <c r="D25" s="52"/>
      <c r="E25" s="52"/>
      <c r="F25" s="52"/>
      <c r="G25" s="52"/>
      <c r="H25" s="52"/>
      <c r="I25" s="52"/>
      <c r="J25" s="52"/>
      <c r="K25" s="52"/>
      <c r="L25" s="52"/>
      <c r="M25" s="52"/>
      <c r="N25" s="52"/>
      <c r="O25" s="52"/>
      <c r="P25" s="43"/>
      <c r="Q25" s="43"/>
      <c r="R25" s="43"/>
    </row>
    <row r="26" spans="2:18" ht="15" customHeight="1" x14ac:dyDescent="0.3">
      <c r="B26" s="122"/>
      <c r="D26" s="52"/>
      <c r="E26" s="52"/>
      <c r="F26" s="52"/>
      <c r="G26" s="52"/>
      <c r="H26" s="52"/>
      <c r="I26" s="52"/>
      <c r="J26" s="52"/>
      <c r="K26" s="52"/>
      <c r="L26" s="52"/>
      <c r="M26" s="52"/>
      <c r="N26" s="52"/>
      <c r="O26" s="52"/>
      <c r="P26" s="43"/>
      <c r="Q26" s="43"/>
      <c r="R26" s="43"/>
    </row>
    <row r="27" spans="2:18" ht="15" customHeight="1" x14ac:dyDescent="0.3">
      <c r="D27" s="52"/>
      <c r="E27" s="52"/>
      <c r="F27" s="52"/>
      <c r="G27" s="52"/>
      <c r="H27" s="52"/>
      <c r="I27" s="52"/>
      <c r="J27" s="52"/>
      <c r="K27" s="52"/>
      <c r="L27" s="52"/>
      <c r="M27" s="52"/>
      <c r="N27" s="52"/>
      <c r="O27" s="52"/>
      <c r="P27" s="43"/>
      <c r="Q27" s="43"/>
      <c r="R27" s="43"/>
    </row>
    <row r="28" spans="2:18" ht="15" customHeight="1" x14ac:dyDescent="0.3">
      <c r="D28" s="52"/>
      <c r="E28" s="52"/>
      <c r="F28" s="52"/>
      <c r="G28" s="52"/>
      <c r="H28" s="52"/>
      <c r="I28" s="52"/>
      <c r="J28" s="52"/>
      <c r="K28" s="52"/>
      <c r="L28" s="52"/>
      <c r="M28" s="52"/>
      <c r="N28" s="52"/>
      <c r="O28" s="52"/>
      <c r="P28" s="43"/>
      <c r="Q28" s="43"/>
      <c r="R28" s="43"/>
    </row>
    <row r="29" spans="2:18" ht="15" customHeight="1" x14ac:dyDescent="0.3">
      <c r="D29" s="52"/>
      <c r="E29" s="52"/>
      <c r="F29" s="52"/>
      <c r="G29" s="52"/>
      <c r="H29" s="52"/>
      <c r="I29" s="52"/>
      <c r="J29" s="52"/>
      <c r="K29" s="52"/>
      <c r="L29" s="52"/>
      <c r="M29" s="52"/>
      <c r="N29" s="52"/>
      <c r="O29" s="52"/>
      <c r="P29" s="43"/>
      <c r="Q29" s="43"/>
      <c r="R29" s="43"/>
    </row>
    <row r="30" spans="2:18" ht="15" customHeight="1" x14ac:dyDescent="0.3">
      <c r="D30" s="52"/>
      <c r="E30" s="52"/>
      <c r="F30" s="52"/>
      <c r="G30" s="52"/>
      <c r="H30" s="52"/>
      <c r="I30" s="52"/>
      <c r="J30" s="52"/>
      <c r="K30" s="52"/>
      <c r="L30" s="52"/>
      <c r="M30" s="52"/>
      <c r="N30" s="52"/>
      <c r="O30" s="52"/>
      <c r="P30" s="43"/>
      <c r="Q30" s="43"/>
      <c r="R30" s="43"/>
    </row>
    <row r="31" spans="2:18" ht="15" customHeight="1" x14ac:dyDescent="0.3">
      <c r="D31" s="52"/>
      <c r="E31" s="52"/>
      <c r="F31" s="52"/>
      <c r="G31" s="52"/>
      <c r="H31" s="52"/>
      <c r="I31" s="52"/>
      <c r="J31" s="52"/>
      <c r="K31" s="52"/>
      <c r="L31" s="52"/>
      <c r="M31" s="52"/>
      <c r="N31" s="52"/>
      <c r="O31" s="52"/>
      <c r="P31" s="43"/>
      <c r="Q31" s="43"/>
      <c r="R31" s="43"/>
    </row>
    <row r="32" spans="2:18" ht="15" customHeight="1" x14ac:dyDescent="0.3">
      <c r="D32" s="52"/>
      <c r="E32" s="52"/>
      <c r="F32" s="52"/>
      <c r="G32" s="52"/>
      <c r="H32" s="52"/>
      <c r="I32" s="52"/>
      <c r="J32" s="52"/>
      <c r="K32" s="52"/>
      <c r="L32" s="52"/>
      <c r="M32" s="52"/>
      <c r="N32" s="52"/>
      <c r="O32" s="52"/>
      <c r="P32" s="43"/>
      <c r="Q32" s="43"/>
      <c r="R32" s="43"/>
    </row>
    <row r="33" spans="4:18" ht="15" customHeight="1" x14ac:dyDescent="0.3">
      <c r="D33" s="43"/>
      <c r="E33" s="43"/>
      <c r="F33" s="43"/>
      <c r="G33" s="43"/>
      <c r="H33" s="43"/>
      <c r="I33" s="43"/>
      <c r="J33" s="43"/>
      <c r="K33" s="43"/>
      <c r="L33" s="43"/>
      <c r="M33" s="43"/>
      <c r="N33" s="43"/>
      <c r="O33" s="43"/>
      <c r="P33" s="43"/>
      <c r="Q33" s="43"/>
      <c r="R33" s="43"/>
    </row>
    <row r="34" spans="4:18" ht="15" customHeight="1" x14ac:dyDescent="0.3"/>
    <row r="35" spans="4:18" ht="15" customHeight="1" x14ac:dyDescent="0.3"/>
    <row r="36" spans="4:18" ht="15.75" customHeight="1" x14ac:dyDescent="0.3"/>
    <row r="41" spans="4:18" ht="14.4" customHeight="1" x14ac:dyDescent="0.3"/>
    <row r="47" spans="4:18" ht="14.4" customHeight="1" x14ac:dyDescent="0.3"/>
  </sheetData>
  <mergeCells count="1">
    <mergeCell ref="D4:R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0"/>
  <sheetViews>
    <sheetView showGridLines="0" zoomScale="55" zoomScaleNormal="55" workbookViewId="0">
      <selection activeCell="B9" sqref="B9:D10"/>
    </sheetView>
  </sheetViews>
  <sheetFormatPr defaultRowHeight="14.4" x14ac:dyDescent="0.3"/>
  <cols>
    <col min="1" max="1" width="2.88671875" customWidth="1"/>
    <col min="2" max="2" width="15" customWidth="1"/>
    <col min="3" max="3" width="60.88671875" customWidth="1"/>
    <col min="4" max="4" width="15.109375" customWidth="1"/>
    <col min="5" max="16" width="15.109375" style="3" customWidth="1"/>
    <col min="17" max="18" width="15.109375" customWidth="1"/>
  </cols>
  <sheetData>
    <row r="2" spans="2:18" ht="24" thickBot="1" x14ac:dyDescent="0.5">
      <c r="B2" s="4" t="s">
        <v>56</v>
      </c>
      <c r="C2" s="4"/>
      <c r="D2" s="23"/>
      <c r="E2" s="24"/>
    </row>
    <row r="3" spans="2:18" ht="24" thickBot="1" x14ac:dyDescent="0.5">
      <c r="B3" s="5"/>
      <c r="C3" s="5"/>
      <c r="E3" s="24"/>
    </row>
    <row r="4" spans="2:18" ht="15" thickBot="1" x14ac:dyDescent="0.35">
      <c r="B4" s="61"/>
      <c r="C4" s="123"/>
      <c r="D4" s="448" t="s">
        <v>42</v>
      </c>
      <c r="E4" s="449"/>
      <c r="F4" s="449"/>
      <c r="G4" s="449"/>
      <c r="H4" s="449"/>
      <c r="I4" s="449"/>
      <c r="J4" s="449"/>
      <c r="K4" s="449"/>
      <c r="L4" s="449"/>
      <c r="M4" s="449"/>
      <c r="N4" s="449"/>
      <c r="O4" s="449"/>
      <c r="P4" s="449"/>
      <c r="Q4" s="449"/>
      <c r="R4" s="450"/>
    </row>
    <row r="5" spans="2:18" ht="15" thickBot="1" x14ac:dyDescent="0.35">
      <c r="B5" s="124" t="s">
        <v>43</v>
      </c>
      <c r="C5" s="125"/>
      <c r="D5" s="40">
        <v>2016</v>
      </c>
      <c r="E5" s="26">
        <v>2017</v>
      </c>
      <c r="F5" s="27">
        <v>2018</v>
      </c>
      <c r="G5" s="26">
        <v>2019</v>
      </c>
      <c r="H5" s="26">
        <v>2020</v>
      </c>
      <c r="I5" s="26">
        <v>2021</v>
      </c>
      <c r="J5" s="26">
        <v>2022</v>
      </c>
      <c r="K5" s="26">
        <v>2023</v>
      </c>
      <c r="L5" s="26">
        <v>2024</v>
      </c>
      <c r="M5" s="26">
        <v>2025</v>
      </c>
      <c r="N5" s="26">
        <v>2026</v>
      </c>
      <c r="O5" s="26">
        <v>2027</v>
      </c>
      <c r="P5" s="26">
        <v>2028</v>
      </c>
      <c r="Q5" s="26">
        <v>2029</v>
      </c>
      <c r="R5" s="28">
        <v>2030</v>
      </c>
    </row>
    <row r="6" spans="2:18" ht="15" customHeight="1" thickBot="1" x14ac:dyDescent="0.35">
      <c r="B6" s="217" t="s">
        <v>57</v>
      </c>
      <c r="C6" s="218"/>
      <c r="D6" s="219">
        <v>5919</v>
      </c>
      <c r="E6" s="220">
        <v>5919</v>
      </c>
      <c r="F6" s="221">
        <v>5919</v>
      </c>
      <c r="G6" s="220">
        <v>5919</v>
      </c>
      <c r="H6" s="220">
        <v>5919</v>
      </c>
      <c r="I6" s="220">
        <v>5919</v>
      </c>
      <c r="J6" s="220">
        <v>4913</v>
      </c>
      <c r="K6" s="220">
        <v>3905</v>
      </c>
      <c r="L6" s="220">
        <v>3905</v>
      </c>
      <c r="M6" s="220">
        <v>0</v>
      </c>
      <c r="N6" s="220">
        <v>0</v>
      </c>
      <c r="O6" s="220">
        <v>0</v>
      </c>
      <c r="P6" s="220">
        <v>0</v>
      </c>
      <c r="Q6" s="220">
        <v>0</v>
      </c>
      <c r="R6" s="222">
        <v>0</v>
      </c>
    </row>
    <row r="7" spans="2:18" ht="15" customHeight="1" x14ac:dyDescent="0.3">
      <c r="B7" s="122"/>
      <c r="D7" s="52"/>
      <c r="E7" s="52"/>
      <c r="F7" s="52"/>
      <c r="G7" s="52"/>
      <c r="H7" s="52"/>
      <c r="I7" s="52"/>
      <c r="J7" s="52"/>
      <c r="K7" s="52"/>
      <c r="L7" s="52"/>
      <c r="M7" s="52"/>
      <c r="N7" s="52"/>
      <c r="O7" s="52"/>
      <c r="P7" s="43"/>
      <c r="Q7" s="43"/>
      <c r="R7" s="43"/>
    </row>
    <row r="8" spans="2:18" ht="15" customHeight="1" x14ac:dyDescent="0.3">
      <c r="B8" s="122"/>
      <c r="D8" s="52"/>
      <c r="E8" s="52"/>
      <c r="F8" s="52"/>
      <c r="G8" s="52"/>
      <c r="H8" s="52"/>
      <c r="I8" s="52"/>
      <c r="J8" s="52"/>
      <c r="K8" s="52"/>
      <c r="L8" s="52"/>
      <c r="M8" s="52"/>
      <c r="N8" s="52"/>
      <c r="O8" s="52"/>
      <c r="P8" s="43"/>
      <c r="Q8" s="43"/>
      <c r="R8" s="43"/>
    </row>
    <row r="9" spans="2:18" ht="15" customHeight="1" x14ac:dyDescent="0.3">
      <c r="B9" s="495" t="s">
        <v>356</v>
      </c>
      <c r="C9" s="495"/>
      <c r="D9" s="495"/>
      <c r="E9" s="494"/>
      <c r="F9" s="52"/>
      <c r="G9" s="52"/>
      <c r="H9" s="52"/>
      <c r="I9" s="52"/>
      <c r="J9" s="52"/>
      <c r="K9" s="52"/>
      <c r="L9" s="52"/>
      <c r="M9" s="52"/>
      <c r="N9" s="52"/>
      <c r="O9" s="52"/>
      <c r="P9" s="43"/>
      <c r="Q9" s="43"/>
      <c r="R9" s="43"/>
    </row>
    <row r="10" spans="2:18" ht="15" customHeight="1" x14ac:dyDescent="0.3">
      <c r="B10" s="495"/>
      <c r="C10" s="495"/>
      <c r="D10" s="495"/>
      <c r="E10" s="494"/>
      <c r="F10" s="52"/>
      <c r="G10" s="52"/>
      <c r="H10" s="52"/>
      <c r="I10" s="52"/>
      <c r="J10" s="52"/>
      <c r="K10" s="52"/>
      <c r="L10" s="52"/>
      <c r="M10" s="52"/>
      <c r="N10" s="52"/>
      <c r="O10" s="52"/>
      <c r="P10" s="43"/>
      <c r="Q10" s="43"/>
      <c r="R10" s="43"/>
    </row>
    <row r="11" spans="2:18" ht="7.2" customHeight="1" x14ac:dyDescent="0.3">
      <c r="B11" s="494"/>
      <c r="C11" s="494"/>
      <c r="D11" s="494"/>
      <c r="E11" s="494"/>
      <c r="F11" s="52"/>
      <c r="G11" s="52"/>
      <c r="H11" s="52"/>
      <c r="I11" s="52"/>
      <c r="J11" s="52"/>
      <c r="K11" s="52"/>
      <c r="L11" s="52"/>
      <c r="M11" s="52"/>
      <c r="N11" s="52"/>
      <c r="O11" s="52"/>
      <c r="P11" s="43"/>
      <c r="Q11" s="43"/>
      <c r="R11" s="43"/>
    </row>
    <row r="12" spans="2:18" ht="15" customHeight="1" x14ac:dyDescent="0.3">
      <c r="B12" s="493" t="s">
        <v>357</v>
      </c>
      <c r="D12" s="52"/>
      <c r="E12" s="52"/>
      <c r="F12" s="52"/>
      <c r="G12" s="52"/>
      <c r="H12" s="52"/>
      <c r="I12" s="52"/>
      <c r="J12" s="52"/>
      <c r="K12" s="52"/>
      <c r="L12" s="52"/>
      <c r="M12" s="52"/>
      <c r="N12" s="52"/>
      <c r="O12" s="52"/>
      <c r="P12" s="43"/>
      <c r="Q12" s="43"/>
      <c r="R12" s="43"/>
    </row>
    <row r="13" spans="2:18" ht="15" customHeight="1" x14ac:dyDescent="0.3">
      <c r="B13" s="493" t="s">
        <v>358</v>
      </c>
      <c r="D13" s="52"/>
      <c r="E13" s="52"/>
      <c r="F13" s="52"/>
      <c r="G13" s="52"/>
      <c r="H13" s="52"/>
      <c r="I13" s="52"/>
      <c r="J13" s="52"/>
      <c r="K13" s="52"/>
      <c r="L13" s="52"/>
      <c r="M13" s="52"/>
      <c r="N13" s="52"/>
      <c r="O13" s="52"/>
      <c r="P13" s="43"/>
      <c r="Q13" s="43"/>
      <c r="R13" s="43"/>
    </row>
    <row r="14" spans="2:18" ht="15" customHeight="1" x14ac:dyDescent="0.3">
      <c r="B14" s="493" t="s">
        <v>359</v>
      </c>
      <c r="D14" s="43"/>
      <c r="E14" s="43"/>
      <c r="F14" s="43"/>
      <c r="G14" s="43"/>
      <c r="H14" s="43"/>
      <c r="I14" s="43"/>
      <c r="J14" s="43"/>
      <c r="K14" s="43"/>
      <c r="L14" s="43"/>
      <c r="M14" s="43"/>
      <c r="N14" s="43"/>
      <c r="O14" s="43"/>
      <c r="P14" s="43"/>
      <c r="Q14" s="43"/>
      <c r="R14" s="43"/>
    </row>
    <row r="15" spans="2:18" ht="15" customHeight="1" x14ac:dyDescent="0.3">
      <c r="B15" s="493" t="s">
        <v>360</v>
      </c>
    </row>
    <row r="16" spans="2:18" ht="15" customHeight="1" x14ac:dyDescent="0.3">
      <c r="B16" s="493" t="s">
        <v>361</v>
      </c>
    </row>
    <row r="17" spans="2:8" ht="15.75" customHeight="1" x14ac:dyDescent="0.3">
      <c r="B17" s="493" t="s">
        <v>362</v>
      </c>
    </row>
    <row r="18" spans="2:8" x14ac:dyDescent="0.3">
      <c r="B18" s="493" t="s">
        <v>363</v>
      </c>
    </row>
    <row r="22" spans="2:8" ht="14.4" customHeight="1" x14ac:dyDescent="0.3"/>
    <row r="28" spans="2:8" ht="14.4" customHeight="1" x14ac:dyDescent="0.3"/>
    <row r="29" spans="2:8" x14ac:dyDescent="0.3">
      <c r="B29" s="165" t="s">
        <v>364</v>
      </c>
    </row>
    <row r="30" spans="2:8" x14ac:dyDescent="0.3">
      <c r="B30" s="496" t="s">
        <v>365</v>
      </c>
      <c r="C30" s="496"/>
      <c r="D30" s="496"/>
      <c r="E30" s="496"/>
      <c r="F30" s="496"/>
      <c r="G30" s="496"/>
      <c r="H30" s="496"/>
    </row>
  </sheetData>
  <mergeCells count="3">
    <mergeCell ref="B30:H30"/>
    <mergeCell ref="D4:R4"/>
    <mergeCell ref="B9:D10"/>
  </mergeCells>
  <hyperlinks>
    <hyperlink ref="B30"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showGridLines="0" zoomScale="70" zoomScaleNormal="70" workbookViewId="0">
      <selection activeCell="B5" sqref="B5"/>
    </sheetView>
  </sheetViews>
  <sheetFormatPr defaultRowHeight="14.4" x14ac:dyDescent="0.3"/>
  <cols>
    <col min="1" max="1" width="2.88671875" customWidth="1"/>
    <col min="2" max="2" width="61.33203125" customWidth="1"/>
    <col min="3" max="3" width="58.33203125" style="3" customWidth="1"/>
    <col min="4" max="4" width="100" customWidth="1"/>
    <col min="5" max="8" width="10" customWidth="1"/>
    <col min="13" max="13" width="14.44140625" customWidth="1"/>
    <col min="14" max="14" width="58.88671875" bestFit="1" customWidth="1"/>
  </cols>
  <sheetData>
    <row r="2" spans="2:3" ht="24" thickBot="1" x14ac:dyDescent="0.5">
      <c r="B2" s="4" t="s">
        <v>10</v>
      </c>
    </row>
    <row r="4" spans="2:3" ht="15" customHeight="1" x14ac:dyDescent="0.3">
      <c r="B4" t="s">
        <v>58</v>
      </c>
    </row>
    <row r="5" spans="2:3" ht="15" customHeight="1" x14ac:dyDescent="0.3">
      <c r="B5" t="s">
        <v>59</v>
      </c>
    </row>
    <row r="6" spans="2:3" ht="15" customHeight="1" x14ac:dyDescent="0.3">
      <c r="B6" t="s">
        <v>60</v>
      </c>
    </row>
    <row r="7" spans="2:3" ht="15" customHeight="1" x14ac:dyDescent="0.3"/>
    <row r="8" spans="2:3" ht="15" customHeight="1" x14ac:dyDescent="0.3">
      <c r="B8" s="121" t="s">
        <v>61</v>
      </c>
    </row>
    <row r="9" spans="2:3" ht="15" customHeight="1" x14ac:dyDescent="0.3">
      <c r="B9" s="126" t="s">
        <v>62</v>
      </c>
      <c r="C9" s="164" t="s">
        <v>63</v>
      </c>
    </row>
    <row r="10" spans="2:3" ht="15" customHeight="1" x14ac:dyDescent="0.3">
      <c r="B10" s="126" t="s">
        <v>64</v>
      </c>
      <c r="C10" s="164" t="s">
        <v>65</v>
      </c>
    </row>
    <row r="11" spans="2:3" ht="15" customHeight="1" x14ac:dyDescent="0.3"/>
    <row r="12" spans="2:3" ht="15" customHeight="1" x14ac:dyDescent="0.3">
      <c r="B12" s="121" t="s">
        <v>66</v>
      </c>
    </row>
    <row r="13" spans="2:3" x14ac:dyDescent="0.3">
      <c r="B13" s="126" t="s">
        <v>67</v>
      </c>
      <c r="C13" s="164" t="s">
        <v>68</v>
      </c>
    </row>
    <row r="14" spans="2:3" x14ac:dyDescent="0.3">
      <c r="B14" s="121" t="s">
        <v>69</v>
      </c>
      <c r="C14" s="164"/>
    </row>
    <row r="15" spans="2:3" x14ac:dyDescent="0.3">
      <c r="B15" s="126" t="s">
        <v>70</v>
      </c>
      <c r="C15" s="164" t="s">
        <v>71</v>
      </c>
    </row>
    <row r="17" spans="2:3" x14ac:dyDescent="0.3">
      <c r="B17" s="121" t="s">
        <v>72</v>
      </c>
    </row>
    <row r="19" spans="2:3" x14ac:dyDescent="0.3">
      <c r="B19" s="128" t="s">
        <v>73</v>
      </c>
      <c r="C19" s="127" t="s">
        <v>74</v>
      </c>
    </row>
    <row r="20" spans="2:3" x14ac:dyDescent="0.3">
      <c r="B20" s="129" t="s">
        <v>75</v>
      </c>
      <c r="C20" s="3" t="s">
        <v>76</v>
      </c>
    </row>
    <row r="21" spans="2:3" x14ac:dyDescent="0.3">
      <c r="B21" s="129" t="s">
        <v>77</v>
      </c>
      <c r="C21" s="3" t="s">
        <v>78</v>
      </c>
    </row>
    <row r="22" spans="2:3" x14ac:dyDescent="0.3">
      <c r="B22" s="129" t="s">
        <v>79</v>
      </c>
      <c r="C22" s="3" t="s">
        <v>80</v>
      </c>
    </row>
    <row r="23" spans="2:3" x14ac:dyDescent="0.3">
      <c r="B23" s="129" t="s">
        <v>81</v>
      </c>
      <c r="C23" s="3" t="s">
        <v>80</v>
      </c>
    </row>
    <row r="24" spans="2:3" x14ac:dyDescent="0.3">
      <c r="B24" s="129" t="s">
        <v>82</v>
      </c>
      <c r="C24" s="3" t="s">
        <v>83</v>
      </c>
    </row>
    <row r="26" spans="2:3" x14ac:dyDescent="0.3">
      <c r="B26" s="59" t="s">
        <v>84</v>
      </c>
      <c r="C26" s="164" t="s">
        <v>85</v>
      </c>
    </row>
  </sheetData>
  <hyperlinks>
    <hyperlink ref="C9" r:id="rId1"/>
    <hyperlink ref="C10" r:id="rId2"/>
    <hyperlink ref="C13" r:id="rId3"/>
    <hyperlink ref="C15" r:id="rId4"/>
    <hyperlink ref="C26" r:id="rId5"/>
  </hyperlinks>
  <pageMargins left="0.7" right="0.7" top="0.75" bottom="0.75" header="0.3" footer="0.3"/>
  <pageSetup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1"/>
  <sheetViews>
    <sheetView showGridLines="0" zoomScale="55" zoomScaleNormal="55" workbookViewId="0">
      <selection activeCell="A4" sqref="A4:XFD4"/>
    </sheetView>
  </sheetViews>
  <sheetFormatPr defaultRowHeight="14.4" x14ac:dyDescent="0.3"/>
  <cols>
    <col min="1" max="1" width="2.88671875" customWidth="1"/>
    <col min="2" max="2" width="9.109375" customWidth="1"/>
    <col min="3" max="3" width="51.109375" customWidth="1"/>
    <col min="4" max="4" width="15.109375" customWidth="1"/>
    <col min="5" max="16" width="15.109375" style="3" customWidth="1"/>
    <col min="17" max="18" width="15.109375" customWidth="1"/>
  </cols>
  <sheetData>
    <row r="2" spans="2:18" ht="24" thickBot="1" x14ac:dyDescent="0.5">
      <c r="B2" s="4" t="s">
        <v>86</v>
      </c>
      <c r="C2" s="4"/>
      <c r="D2" s="23"/>
      <c r="E2" s="24"/>
    </row>
    <row r="3" spans="2:18" ht="16.95" customHeight="1" thickBot="1" x14ac:dyDescent="0.5">
      <c r="B3" s="88"/>
      <c r="C3" s="88"/>
      <c r="D3" s="23"/>
      <c r="E3" s="24"/>
    </row>
    <row r="4" spans="2:18" ht="15" thickBot="1" x14ac:dyDescent="0.35">
      <c r="B4" s="61"/>
      <c r="C4" s="6"/>
      <c r="D4" s="448" t="s">
        <v>87</v>
      </c>
      <c r="E4" s="449"/>
      <c r="F4" s="449"/>
      <c r="G4" s="449"/>
      <c r="H4" s="449"/>
      <c r="I4" s="449"/>
      <c r="J4" s="449"/>
      <c r="K4" s="449"/>
      <c r="L4" s="449"/>
      <c r="M4" s="449"/>
      <c r="N4" s="449"/>
      <c r="O4" s="449"/>
      <c r="P4" s="449"/>
      <c r="Q4" s="449"/>
      <c r="R4" s="450"/>
    </row>
    <row r="5" spans="2:18" ht="15" thickBot="1" x14ac:dyDescent="0.35">
      <c r="B5" s="42" t="s">
        <v>43</v>
      </c>
      <c r="C5" s="92"/>
      <c r="D5" s="40">
        <v>2016</v>
      </c>
      <c r="E5" s="26">
        <v>2017</v>
      </c>
      <c r="F5" s="27">
        <v>2018</v>
      </c>
      <c r="G5" s="26">
        <v>2019</v>
      </c>
      <c r="H5" s="26">
        <v>2020</v>
      </c>
      <c r="I5" s="26">
        <v>2021</v>
      </c>
      <c r="J5" s="26">
        <v>2022</v>
      </c>
      <c r="K5" s="26">
        <v>2023</v>
      </c>
      <c r="L5" s="26">
        <v>2024</v>
      </c>
      <c r="M5" s="26">
        <v>2025</v>
      </c>
      <c r="N5" s="26">
        <v>2026</v>
      </c>
      <c r="O5" s="26">
        <v>2027</v>
      </c>
      <c r="P5" s="26">
        <v>2028</v>
      </c>
      <c r="Q5" s="26">
        <v>2029</v>
      </c>
      <c r="R5" s="28">
        <v>2030</v>
      </c>
    </row>
    <row r="6" spans="2:18" ht="15" customHeight="1" x14ac:dyDescent="0.3">
      <c r="B6" s="451" t="s">
        <v>88</v>
      </c>
      <c r="C6" s="452"/>
      <c r="D6" s="93">
        <f>D7+D8</f>
        <v>1990</v>
      </c>
      <c r="E6" s="93">
        <f t="shared" ref="E6:R6" si="0">E7+E8</f>
        <v>1837.4</v>
      </c>
      <c r="F6" s="38">
        <f t="shared" si="0"/>
        <v>1890.4</v>
      </c>
      <c r="G6" s="93">
        <f t="shared" si="0"/>
        <v>1970.4</v>
      </c>
      <c r="H6" s="93">
        <f t="shared" si="0"/>
        <v>1970.4</v>
      </c>
      <c r="I6" s="93">
        <f t="shared" si="0"/>
        <v>1970.4</v>
      </c>
      <c r="J6" s="93">
        <f t="shared" si="0"/>
        <v>1970.4</v>
      </c>
      <c r="K6" s="93">
        <f t="shared" si="0"/>
        <v>1970.4</v>
      </c>
      <c r="L6" s="93">
        <f t="shared" si="0"/>
        <v>1970.4</v>
      </c>
      <c r="M6" s="93">
        <f t="shared" si="0"/>
        <v>1970.4</v>
      </c>
      <c r="N6" s="93">
        <f t="shared" si="0"/>
        <v>1970.4</v>
      </c>
      <c r="O6" s="93">
        <f t="shared" si="0"/>
        <v>1970.4</v>
      </c>
      <c r="P6" s="93">
        <f t="shared" si="0"/>
        <v>1970.4</v>
      </c>
      <c r="Q6" s="93">
        <f t="shared" si="0"/>
        <v>1970.4</v>
      </c>
      <c r="R6" s="39">
        <f t="shared" si="0"/>
        <v>1970.4</v>
      </c>
    </row>
    <row r="7" spans="2:18" ht="15" customHeight="1" x14ac:dyDescent="0.3">
      <c r="B7" s="130"/>
      <c r="C7" s="132" t="s">
        <v>89</v>
      </c>
      <c r="D7" s="184">
        <v>776</v>
      </c>
      <c r="E7" s="185">
        <v>726.4</v>
      </c>
      <c r="F7" s="186">
        <v>726.4</v>
      </c>
      <c r="G7" s="185">
        <v>726.4</v>
      </c>
      <c r="H7" s="185">
        <v>726.4</v>
      </c>
      <c r="I7" s="185">
        <v>726.4</v>
      </c>
      <c r="J7" s="185">
        <v>726.4</v>
      </c>
      <c r="K7" s="185">
        <v>726.4</v>
      </c>
      <c r="L7" s="185">
        <v>726.4</v>
      </c>
      <c r="M7" s="185">
        <v>726.4</v>
      </c>
      <c r="N7" s="185">
        <v>726.4</v>
      </c>
      <c r="O7" s="185">
        <v>726.4</v>
      </c>
      <c r="P7" s="185">
        <v>726.4</v>
      </c>
      <c r="Q7" s="185">
        <v>726.4</v>
      </c>
      <c r="R7" s="187">
        <v>726.4</v>
      </c>
    </row>
    <row r="8" spans="2:18" ht="15" customHeight="1" thickBot="1" x14ac:dyDescent="0.35">
      <c r="B8" s="131"/>
      <c r="C8" s="133" t="s">
        <v>90</v>
      </c>
      <c r="D8" s="188">
        <v>1214</v>
      </c>
      <c r="E8" s="189">
        <v>1111</v>
      </c>
      <c r="F8" s="190">
        <v>1164</v>
      </c>
      <c r="G8" s="189">
        <v>1244</v>
      </c>
      <c r="H8" s="189">
        <v>1244</v>
      </c>
      <c r="I8" s="189">
        <v>1244</v>
      </c>
      <c r="J8" s="189">
        <v>1244</v>
      </c>
      <c r="K8" s="189">
        <v>1244</v>
      </c>
      <c r="L8" s="189">
        <v>1244</v>
      </c>
      <c r="M8" s="189">
        <v>1244</v>
      </c>
      <c r="N8" s="189">
        <v>1244</v>
      </c>
      <c r="O8" s="189">
        <v>1244</v>
      </c>
      <c r="P8" s="189">
        <v>1244</v>
      </c>
      <c r="Q8" s="189">
        <v>1244</v>
      </c>
      <c r="R8" s="191">
        <v>1244</v>
      </c>
    </row>
    <row r="9" spans="2:18" ht="15" customHeight="1" x14ac:dyDescent="0.3">
      <c r="D9" s="52"/>
      <c r="E9" s="52"/>
      <c r="F9" s="52"/>
      <c r="G9" s="52"/>
      <c r="H9" s="52"/>
      <c r="I9" s="52"/>
      <c r="J9" s="52"/>
      <c r="K9" s="52"/>
      <c r="L9" s="52"/>
      <c r="M9" s="52"/>
      <c r="N9" s="52"/>
      <c r="O9" s="52"/>
      <c r="P9" s="43"/>
      <c r="Q9" s="43"/>
      <c r="R9" s="43"/>
    </row>
    <row r="10" spans="2:18" ht="15" customHeight="1" x14ac:dyDescent="0.3">
      <c r="B10" s="122"/>
      <c r="D10" s="52"/>
      <c r="E10" s="52"/>
      <c r="F10" s="52"/>
      <c r="G10" s="52"/>
      <c r="H10" s="52"/>
      <c r="I10" s="52"/>
      <c r="J10" s="52"/>
      <c r="K10" s="52"/>
      <c r="L10" s="52"/>
      <c r="M10" s="52"/>
      <c r="N10" s="52"/>
      <c r="O10" s="52"/>
      <c r="P10" s="43"/>
      <c r="Q10" s="43"/>
      <c r="R10" s="43"/>
    </row>
    <row r="11" spans="2:18" ht="15" customHeight="1" x14ac:dyDescent="0.3">
      <c r="B11" s="122"/>
      <c r="D11" s="52"/>
      <c r="E11" s="52"/>
      <c r="F11" s="52"/>
      <c r="G11" s="52"/>
      <c r="H11" s="52"/>
      <c r="I11" s="52"/>
      <c r="J11" s="52"/>
      <c r="K11" s="52"/>
      <c r="L11" s="52"/>
      <c r="M11" s="52"/>
      <c r="N11" s="52"/>
      <c r="O11" s="52"/>
      <c r="P11" s="43"/>
      <c r="Q11" s="43"/>
      <c r="R11" s="43"/>
    </row>
    <row r="12" spans="2:18" ht="15" customHeight="1" x14ac:dyDescent="0.3">
      <c r="B12" s="122"/>
      <c r="D12" s="52"/>
      <c r="E12" s="52"/>
      <c r="F12" s="52"/>
      <c r="G12" s="52"/>
      <c r="H12" s="52"/>
      <c r="I12" s="52"/>
      <c r="J12" s="52"/>
      <c r="K12" s="52"/>
      <c r="L12" s="52"/>
      <c r="M12" s="52"/>
      <c r="N12" s="52"/>
      <c r="O12" s="52"/>
      <c r="P12" s="43"/>
      <c r="Q12" s="43"/>
      <c r="R12" s="43"/>
    </row>
    <row r="13" spans="2:18" ht="15" customHeight="1" x14ac:dyDescent="0.3">
      <c r="B13" s="122"/>
      <c r="D13" s="52"/>
      <c r="E13" s="52"/>
      <c r="F13" s="52"/>
      <c r="G13" s="52"/>
      <c r="H13" s="52"/>
      <c r="I13" s="52"/>
      <c r="J13" s="52"/>
      <c r="K13" s="52"/>
      <c r="L13" s="52"/>
      <c r="M13" s="52"/>
      <c r="N13" s="52"/>
      <c r="O13" s="52"/>
      <c r="P13" s="43"/>
      <c r="Q13" s="43"/>
      <c r="R13" s="43"/>
    </row>
    <row r="14" spans="2:18" ht="15" customHeight="1" x14ac:dyDescent="0.3">
      <c r="B14" s="122"/>
      <c r="D14" s="52"/>
      <c r="E14" s="52"/>
      <c r="F14" s="52"/>
      <c r="G14" s="52"/>
      <c r="H14" s="52"/>
      <c r="I14" s="52"/>
      <c r="J14" s="52"/>
      <c r="K14" s="52"/>
      <c r="L14" s="52"/>
      <c r="M14" s="52"/>
      <c r="N14" s="52"/>
      <c r="O14" s="52"/>
      <c r="P14" s="43"/>
      <c r="Q14" s="43"/>
      <c r="R14" s="43"/>
    </row>
    <row r="15" spans="2:18" ht="15" customHeight="1" x14ac:dyDescent="0.3">
      <c r="B15" s="122"/>
      <c r="D15" s="52"/>
      <c r="E15" s="52"/>
      <c r="F15" s="52"/>
      <c r="G15" s="52"/>
      <c r="H15" s="52"/>
      <c r="I15" s="52"/>
      <c r="J15" s="52"/>
      <c r="K15" s="52"/>
      <c r="L15" s="52"/>
      <c r="M15" s="52"/>
      <c r="N15" s="52"/>
      <c r="O15" s="52"/>
      <c r="P15" s="43"/>
      <c r="Q15" s="43"/>
      <c r="R15" s="43"/>
    </row>
    <row r="16" spans="2:18" ht="15" customHeight="1" x14ac:dyDescent="0.3">
      <c r="B16" s="122"/>
      <c r="D16" s="52"/>
      <c r="E16" s="52"/>
      <c r="F16" s="52"/>
      <c r="G16" s="52"/>
      <c r="H16" s="52"/>
      <c r="I16" s="52"/>
      <c r="J16" s="52"/>
      <c r="K16" s="52"/>
      <c r="L16" s="52"/>
      <c r="M16" s="52"/>
      <c r="N16" s="52"/>
      <c r="O16" s="52"/>
      <c r="P16" s="43"/>
      <c r="Q16" s="43"/>
      <c r="R16" s="43"/>
    </row>
    <row r="17" spans="4:18" ht="15" customHeight="1" x14ac:dyDescent="0.3">
      <c r="D17" s="43"/>
      <c r="E17" s="43"/>
      <c r="F17" s="43"/>
      <c r="G17" s="43"/>
      <c r="H17" s="43"/>
      <c r="I17" s="43"/>
      <c r="J17" s="43"/>
      <c r="K17" s="43"/>
      <c r="L17" s="43"/>
      <c r="M17" s="43"/>
      <c r="N17" s="43"/>
      <c r="O17" s="43"/>
      <c r="P17" s="43"/>
      <c r="Q17" s="43"/>
      <c r="R17" s="43"/>
    </row>
    <row r="18" spans="4:18" ht="15" customHeight="1" x14ac:dyDescent="0.3"/>
    <row r="19" spans="4:18" ht="15" customHeight="1" x14ac:dyDescent="0.3"/>
    <row r="20" spans="4:18" ht="15.75" customHeight="1" x14ac:dyDescent="0.3"/>
    <row r="25" spans="4:18" ht="14.4" customHeight="1" x14ac:dyDescent="0.3"/>
    <row r="31" spans="4:18" ht="14.4" customHeight="1" x14ac:dyDescent="0.3"/>
  </sheetData>
  <mergeCells count="2">
    <mergeCell ref="D4:R4"/>
    <mergeCell ref="B6:C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V107"/>
  <sheetViews>
    <sheetView showGridLines="0" topLeftCell="A25" zoomScale="55" zoomScaleNormal="55" workbookViewId="0">
      <selection activeCell="S26" sqref="S26"/>
    </sheetView>
  </sheetViews>
  <sheetFormatPr defaultRowHeight="14.4" x14ac:dyDescent="0.3"/>
  <cols>
    <col min="1" max="1" width="2.88671875" customWidth="1"/>
    <col min="2" max="2" width="58.5546875" customWidth="1"/>
    <col min="3" max="3" width="8.44140625" style="3" bestFit="1" customWidth="1"/>
    <col min="4" max="8" width="10" customWidth="1"/>
    <col min="17" max="17" width="32" customWidth="1"/>
    <col min="18" max="18" width="7.6640625" bestFit="1" customWidth="1"/>
    <col min="19" max="19" width="32.33203125" bestFit="1" customWidth="1"/>
    <col min="20" max="20" width="17.88671875" customWidth="1"/>
  </cols>
  <sheetData>
    <row r="2" spans="2:22" ht="24" thickBot="1" x14ac:dyDescent="0.5">
      <c r="B2" s="4" t="s">
        <v>91</v>
      </c>
    </row>
    <row r="4" spans="2:22" ht="18.600000000000001" customHeight="1" x14ac:dyDescent="0.3">
      <c r="B4" s="453" t="s">
        <v>92</v>
      </c>
      <c r="C4" s="454"/>
      <c r="D4" s="454"/>
      <c r="E4" s="454"/>
      <c r="F4" s="454"/>
      <c r="G4" s="454"/>
      <c r="H4" s="454"/>
      <c r="I4" s="454"/>
      <c r="J4" s="454"/>
      <c r="K4" s="454"/>
      <c r="L4" s="454"/>
      <c r="M4" s="454"/>
      <c r="N4" s="454"/>
      <c r="O4" s="454"/>
      <c r="P4" s="454"/>
      <c r="Q4" s="454"/>
    </row>
    <row r="5" spans="2:22" ht="18.600000000000001" customHeight="1" x14ac:dyDescent="0.3">
      <c r="B5" s="454"/>
      <c r="C5" s="454"/>
      <c r="D5" s="454"/>
      <c r="E5" s="454"/>
      <c r="F5" s="454"/>
      <c r="G5" s="454"/>
      <c r="H5" s="454"/>
      <c r="I5" s="454"/>
      <c r="J5" s="454"/>
      <c r="K5" s="454"/>
      <c r="L5" s="454"/>
      <c r="M5" s="454"/>
      <c r="N5" s="454"/>
      <c r="O5" s="454"/>
      <c r="P5" s="454"/>
      <c r="Q5" s="454"/>
    </row>
    <row r="6" spans="2:22" ht="18.600000000000001" customHeight="1" x14ac:dyDescent="0.3">
      <c r="B6" s="454"/>
      <c r="C6" s="454"/>
      <c r="D6" s="454"/>
      <c r="E6" s="454"/>
      <c r="F6" s="454"/>
      <c r="G6" s="454"/>
      <c r="H6" s="454"/>
      <c r="I6" s="454"/>
      <c r="J6" s="454"/>
      <c r="K6" s="454"/>
      <c r="L6" s="454"/>
      <c r="M6" s="454"/>
      <c r="N6" s="454"/>
      <c r="O6" s="454"/>
      <c r="P6" s="454"/>
      <c r="Q6" s="454"/>
    </row>
    <row r="7" spans="2:22" ht="18.600000000000001" customHeight="1" x14ac:dyDescent="0.3">
      <c r="B7" s="454"/>
      <c r="C7" s="454"/>
      <c r="D7" s="454"/>
      <c r="E7" s="454"/>
      <c r="F7" s="454"/>
      <c r="G7" s="454"/>
      <c r="H7" s="454"/>
      <c r="I7" s="454"/>
      <c r="J7" s="454"/>
      <c r="K7" s="454"/>
      <c r="L7" s="454"/>
      <c r="M7" s="454"/>
      <c r="N7" s="454"/>
      <c r="O7" s="454"/>
      <c r="P7" s="454"/>
      <c r="Q7" s="454"/>
    </row>
    <row r="8" spans="2:22" ht="18.600000000000001" customHeight="1" x14ac:dyDescent="0.3">
      <c r="B8" s="454"/>
      <c r="C8" s="454"/>
      <c r="D8" s="454"/>
      <c r="E8" s="454"/>
      <c r="F8" s="454"/>
      <c r="G8" s="454"/>
      <c r="H8" s="454"/>
      <c r="I8" s="454"/>
      <c r="J8" s="454"/>
      <c r="K8" s="454"/>
      <c r="L8" s="454"/>
      <c r="M8" s="454"/>
      <c r="N8" s="454"/>
      <c r="O8" s="454"/>
      <c r="P8" s="454"/>
      <c r="Q8" s="454"/>
    </row>
    <row r="9" spans="2:22" ht="15" customHeight="1" x14ac:dyDescent="0.3"/>
    <row r="10" spans="2:22" ht="15" customHeight="1" x14ac:dyDescent="0.3">
      <c r="B10" s="455" t="s">
        <v>93</v>
      </c>
      <c r="C10" s="455"/>
      <c r="D10" s="455"/>
      <c r="E10" s="455"/>
      <c r="F10" s="455"/>
      <c r="G10" s="455"/>
      <c r="H10" s="455"/>
      <c r="P10" s="155"/>
      <c r="Q10" s="155"/>
    </row>
    <row r="11" spans="2:22" ht="15" customHeight="1" thickBot="1" x14ac:dyDescent="0.35">
      <c r="P11" s="155"/>
      <c r="Q11" s="155"/>
      <c r="S11" s="192"/>
      <c r="T11" s="192"/>
    </row>
    <row r="12" spans="2:22" ht="15" customHeight="1" thickBot="1" x14ac:dyDescent="0.35">
      <c r="B12" s="456"/>
      <c r="C12" s="458" t="s">
        <v>94</v>
      </c>
      <c r="D12" s="458"/>
      <c r="E12" s="458"/>
      <c r="F12" s="458"/>
      <c r="G12" s="458"/>
      <c r="H12" s="458"/>
      <c r="I12" s="458"/>
      <c r="J12" s="458"/>
      <c r="K12" s="458"/>
      <c r="L12" s="458"/>
      <c r="M12" s="458"/>
      <c r="N12" s="458"/>
      <c r="O12" s="459"/>
      <c r="P12" s="155"/>
      <c r="Q12" s="155"/>
      <c r="S12" s="192"/>
      <c r="T12" s="192"/>
    </row>
    <row r="13" spans="2:22" ht="15" customHeight="1" thickBot="1" x14ac:dyDescent="0.35">
      <c r="B13" s="457"/>
      <c r="C13" s="199">
        <v>2018</v>
      </c>
      <c r="D13" s="410">
        <v>2019</v>
      </c>
      <c r="E13" s="410">
        <v>2020</v>
      </c>
      <c r="F13" s="410">
        <v>2021</v>
      </c>
      <c r="G13" s="410">
        <v>2022</v>
      </c>
      <c r="H13" s="410">
        <v>2023</v>
      </c>
      <c r="I13" s="410">
        <v>2024</v>
      </c>
      <c r="J13" s="410">
        <v>2025</v>
      </c>
      <c r="K13" s="410">
        <v>2026</v>
      </c>
      <c r="L13" s="410">
        <v>2027</v>
      </c>
      <c r="M13" s="410">
        <v>2028</v>
      </c>
      <c r="N13" s="410">
        <v>2029</v>
      </c>
      <c r="O13" s="411">
        <v>2030</v>
      </c>
      <c r="P13" s="156"/>
      <c r="R13" s="143"/>
      <c r="S13" s="192"/>
      <c r="T13" s="192"/>
    </row>
    <row r="14" spans="2:22" ht="15" customHeight="1" thickBot="1" x14ac:dyDescent="0.35">
      <c r="B14" s="195" t="s">
        <v>95</v>
      </c>
      <c r="C14" s="200">
        <f>SUM(C15:C19)</f>
        <v>1236</v>
      </c>
      <c r="D14" s="201">
        <f t="shared" ref="D14:O14" si="0">SUM(D15:D19)</f>
        <v>1316</v>
      </c>
      <c r="E14" s="201">
        <f t="shared" si="0"/>
        <v>1403</v>
      </c>
      <c r="F14" s="201">
        <f t="shared" si="0"/>
        <v>1496</v>
      </c>
      <c r="G14" s="201">
        <f t="shared" si="0"/>
        <v>1513</v>
      </c>
      <c r="H14" s="201">
        <f t="shared" si="0"/>
        <v>1532</v>
      </c>
      <c r="I14" s="201">
        <f t="shared" si="0"/>
        <v>1547</v>
      </c>
      <c r="J14" s="201">
        <f t="shared" si="0"/>
        <v>1565</v>
      </c>
      <c r="K14" s="201">
        <f t="shared" si="0"/>
        <v>1765</v>
      </c>
      <c r="L14" s="201">
        <f t="shared" si="0"/>
        <v>1965</v>
      </c>
      <c r="M14" s="201">
        <f t="shared" si="0"/>
        <v>2165</v>
      </c>
      <c r="N14" s="201">
        <f t="shared" si="0"/>
        <v>2365</v>
      </c>
      <c r="O14" s="202">
        <f t="shared" si="0"/>
        <v>2565</v>
      </c>
      <c r="P14" s="157"/>
      <c r="R14" s="143"/>
      <c r="S14" s="192"/>
      <c r="T14" s="192"/>
      <c r="V14" s="98"/>
    </row>
    <row r="15" spans="2:22" ht="15" customHeight="1" x14ac:dyDescent="0.3">
      <c r="B15" s="196" t="s">
        <v>96</v>
      </c>
      <c r="C15" s="77">
        <v>79</v>
      </c>
      <c r="D15" s="78">
        <v>82</v>
      </c>
      <c r="E15" s="78">
        <v>87</v>
      </c>
      <c r="F15" s="78">
        <v>93</v>
      </c>
      <c r="G15" s="78">
        <v>95</v>
      </c>
      <c r="H15" s="78">
        <v>97</v>
      </c>
      <c r="I15" s="78">
        <v>98</v>
      </c>
      <c r="J15" s="78">
        <v>100</v>
      </c>
      <c r="K15" s="78">
        <v>120</v>
      </c>
      <c r="L15" s="78">
        <v>140</v>
      </c>
      <c r="M15" s="78">
        <v>160</v>
      </c>
      <c r="N15" s="78">
        <v>180</v>
      </c>
      <c r="O15" s="79">
        <v>200</v>
      </c>
      <c r="P15" s="158"/>
      <c r="R15" s="144"/>
      <c r="S15" s="192"/>
      <c r="T15" s="192"/>
    </row>
    <row r="16" spans="2:22" ht="15" customHeight="1" x14ac:dyDescent="0.3">
      <c r="B16" s="197" t="s">
        <v>97</v>
      </c>
      <c r="C16" s="80">
        <v>275</v>
      </c>
      <c r="D16" s="81">
        <v>287</v>
      </c>
      <c r="E16" s="81">
        <v>304</v>
      </c>
      <c r="F16" s="81">
        <v>326</v>
      </c>
      <c r="G16" s="81">
        <v>332</v>
      </c>
      <c r="H16" s="81">
        <v>338</v>
      </c>
      <c r="I16" s="81">
        <v>344</v>
      </c>
      <c r="J16" s="81">
        <v>350</v>
      </c>
      <c r="K16" s="81">
        <v>420</v>
      </c>
      <c r="L16" s="81">
        <v>489.99999999999994</v>
      </c>
      <c r="M16" s="81">
        <v>560</v>
      </c>
      <c r="N16" s="81">
        <v>630</v>
      </c>
      <c r="O16" s="82">
        <v>700</v>
      </c>
      <c r="P16" s="158"/>
      <c r="R16" s="144"/>
      <c r="S16" s="192"/>
      <c r="T16" s="192"/>
    </row>
    <row r="17" spans="2:20" ht="15" customHeight="1" x14ac:dyDescent="0.3">
      <c r="B17" s="197" t="s">
        <v>98</v>
      </c>
      <c r="C17" s="80">
        <v>528</v>
      </c>
      <c r="D17" s="81">
        <v>578</v>
      </c>
      <c r="E17" s="81">
        <v>622</v>
      </c>
      <c r="F17" s="81">
        <v>658</v>
      </c>
      <c r="G17" s="81">
        <v>660</v>
      </c>
      <c r="H17" s="81">
        <v>662</v>
      </c>
      <c r="I17" s="81">
        <v>663</v>
      </c>
      <c r="J17" s="81">
        <v>665</v>
      </c>
      <c r="K17" s="81">
        <v>685</v>
      </c>
      <c r="L17" s="81">
        <v>705</v>
      </c>
      <c r="M17" s="81">
        <v>725</v>
      </c>
      <c r="N17" s="81">
        <v>745</v>
      </c>
      <c r="O17" s="82">
        <v>765</v>
      </c>
      <c r="P17" s="158"/>
      <c r="R17" s="144"/>
      <c r="S17" s="192"/>
      <c r="T17" s="192"/>
    </row>
    <row r="18" spans="2:20" ht="15" customHeight="1" x14ac:dyDescent="0.3">
      <c r="B18" s="197" t="s">
        <v>99</v>
      </c>
      <c r="C18" s="80">
        <v>236</v>
      </c>
      <c r="D18" s="81">
        <v>246</v>
      </c>
      <c r="E18" s="81">
        <v>260</v>
      </c>
      <c r="F18" s="81">
        <v>279</v>
      </c>
      <c r="G18" s="81">
        <v>284</v>
      </c>
      <c r="H18" s="81">
        <v>290</v>
      </c>
      <c r="I18" s="81">
        <v>295</v>
      </c>
      <c r="J18" s="81">
        <v>300</v>
      </c>
      <c r="K18" s="81">
        <v>360</v>
      </c>
      <c r="L18" s="81">
        <v>420</v>
      </c>
      <c r="M18" s="81">
        <v>480</v>
      </c>
      <c r="N18" s="81">
        <v>540</v>
      </c>
      <c r="O18" s="82">
        <v>600</v>
      </c>
      <c r="P18" s="158"/>
      <c r="R18" s="144"/>
      <c r="S18" s="192"/>
      <c r="T18" s="192"/>
    </row>
    <row r="19" spans="2:20" ht="15" customHeight="1" thickBot="1" x14ac:dyDescent="0.35">
      <c r="B19" s="198" t="s">
        <v>100</v>
      </c>
      <c r="C19" s="83">
        <v>118</v>
      </c>
      <c r="D19" s="84">
        <v>123</v>
      </c>
      <c r="E19" s="84">
        <v>130</v>
      </c>
      <c r="F19" s="84">
        <v>140</v>
      </c>
      <c r="G19" s="84">
        <v>142</v>
      </c>
      <c r="H19" s="84">
        <v>145</v>
      </c>
      <c r="I19" s="84">
        <v>147</v>
      </c>
      <c r="J19" s="84">
        <v>150</v>
      </c>
      <c r="K19" s="84">
        <v>180</v>
      </c>
      <c r="L19" s="84">
        <v>210</v>
      </c>
      <c r="M19" s="84">
        <v>240</v>
      </c>
      <c r="N19" s="84">
        <v>270</v>
      </c>
      <c r="O19" s="85">
        <v>300</v>
      </c>
      <c r="P19" s="158"/>
      <c r="R19" s="144"/>
      <c r="S19" s="192"/>
      <c r="T19" s="192"/>
    </row>
    <row r="20" spans="2:20" ht="15" customHeight="1" thickBot="1" x14ac:dyDescent="0.35">
      <c r="B20" s="193"/>
      <c r="C20" s="155"/>
      <c r="D20" s="155"/>
      <c r="E20" s="155"/>
      <c r="F20" s="155"/>
      <c r="G20" s="194"/>
      <c r="H20" s="194"/>
      <c r="I20" s="194"/>
      <c r="J20" s="194"/>
      <c r="K20" s="194"/>
      <c r="L20" s="194"/>
      <c r="M20" s="194"/>
      <c r="N20" s="194"/>
      <c r="O20" s="194"/>
      <c r="P20" s="161"/>
      <c r="R20" s="143"/>
      <c r="S20" s="192"/>
      <c r="T20" s="192"/>
    </row>
    <row r="21" spans="2:20" ht="15" customHeight="1" thickBot="1" x14ac:dyDescent="0.35">
      <c r="B21" s="460"/>
      <c r="C21" s="458" t="s">
        <v>101</v>
      </c>
      <c r="D21" s="458"/>
      <c r="E21" s="458"/>
      <c r="F21" s="458"/>
      <c r="G21" s="458"/>
      <c r="H21" s="458"/>
      <c r="I21" s="458"/>
      <c r="J21" s="458"/>
      <c r="K21" s="458"/>
      <c r="L21" s="458"/>
      <c r="M21" s="458"/>
      <c r="N21" s="458"/>
      <c r="O21" s="459"/>
      <c r="P21" s="159"/>
      <c r="Q21" s="159"/>
      <c r="R21" s="143"/>
      <c r="S21" s="192"/>
      <c r="T21" s="192"/>
    </row>
    <row r="22" spans="2:20" ht="15" customHeight="1" thickBot="1" x14ac:dyDescent="0.35">
      <c r="B22" s="461"/>
      <c r="C22" s="134">
        <v>2018</v>
      </c>
      <c r="D22" s="135">
        <v>2019</v>
      </c>
      <c r="E22" s="135">
        <v>2020</v>
      </c>
      <c r="F22" s="135">
        <v>2021</v>
      </c>
      <c r="G22" s="135">
        <v>2022</v>
      </c>
      <c r="H22" s="135">
        <v>2023</v>
      </c>
      <c r="I22" s="135">
        <v>2024</v>
      </c>
      <c r="J22" s="135">
        <v>2025</v>
      </c>
      <c r="K22" s="135">
        <v>2026</v>
      </c>
      <c r="L22" s="135">
        <v>2027</v>
      </c>
      <c r="M22" s="135">
        <v>2028</v>
      </c>
      <c r="N22" s="135">
        <v>2029</v>
      </c>
      <c r="O22" s="136">
        <v>2030</v>
      </c>
      <c r="P22" s="156"/>
      <c r="Q22" s="156"/>
      <c r="S22" s="192"/>
      <c r="T22" s="192"/>
    </row>
    <row r="23" spans="2:20" ht="15" customHeight="1" thickBot="1" x14ac:dyDescent="0.35">
      <c r="B23" s="203" t="s">
        <v>102</v>
      </c>
      <c r="C23" s="200">
        <v>0</v>
      </c>
      <c r="D23" s="201">
        <v>0</v>
      </c>
      <c r="E23" s="201">
        <v>0</v>
      </c>
      <c r="F23" s="204">
        <v>0.1</v>
      </c>
      <c r="G23" s="204">
        <v>0.2</v>
      </c>
      <c r="H23" s="204">
        <v>0.30000000000000004</v>
      </c>
      <c r="I23" s="204">
        <v>0.4</v>
      </c>
      <c r="J23" s="204">
        <v>0.5</v>
      </c>
      <c r="K23" s="204">
        <v>0.7</v>
      </c>
      <c r="L23" s="204">
        <v>0.89999999999999991</v>
      </c>
      <c r="M23" s="204">
        <v>1.0999999999999999</v>
      </c>
      <c r="N23" s="204">
        <v>1.2999999999999998</v>
      </c>
      <c r="O23" s="205">
        <v>1.5</v>
      </c>
      <c r="P23" s="160"/>
      <c r="Q23" s="160"/>
    </row>
    <row r="24" spans="2:20" ht="15" customHeight="1" x14ac:dyDescent="0.3">
      <c r="B24" s="22"/>
      <c r="D24" s="3"/>
      <c r="E24" s="3"/>
      <c r="F24" s="3"/>
      <c r="G24" s="3"/>
      <c r="H24" s="3"/>
      <c r="I24" s="3"/>
      <c r="J24" s="3"/>
      <c r="K24" s="3"/>
      <c r="L24" s="3"/>
      <c r="M24" s="3"/>
      <c r="N24" s="3"/>
      <c r="O24" s="3"/>
      <c r="P24" s="3"/>
      <c r="Q24" s="3"/>
    </row>
    <row r="25" spans="2:20" ht="15" customHeight="1" x14ac:dyDescent="0.3">
      <c r="B25" s="22"/>
      <c r="D25" s="3"/>
      <c r="E25" s="3"/>
      <c r="F25" s="3"/>
      <c r="G25" s="3"/>
      <c r="H25" s="3"/>
      <c r="I25" s="3"/>
      <c r="J25" s="3"/>
      <c r="K25" s="3"/>
      <c r="L25" s="3"/>
      <c r="M25" s="3"/>
      <c r="N25" s="3"/>
      <c r="O25" s="3"/>
      <c r="P25" s="3"/>
      <c r="Q25" s="3"/>
    </row>
    <row r="26" spans="2:20" ht="15" customHeight="1" x14ac:dyDescent="0.3">
      <c r="B26" s="22"/>
    </row>
    <row r="27" spans="2:20" ht="15" customHeight="1" x14ac:dyDescent="0.3">
      <c r="B27" s="22"/>
    </row>
    <row r="28" spans="2:20" ht="15" customHeight="1" x14ac:dyDescent="0.3">
      <c r="B28" s="22"/>
    </row>
    <row r="29" spans="2:20" ht="15" customHeight="1" x14ac:dyDescent="0.3">
      <c r="B29" s="22"/>
    </row>
    <row r="30" spans="2:20" ht="15" customHeight="1" x14ac:dyDescent="0.3">
      <c r="B30" s="22"/>
    </row>
    <row r="31" spans="2:20" ht="15" customHeight="1" x14ac:dyDescent="0.3"/>
    <row r="32" spans="2:20"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75" customHeight="1" x14ac:dyDescent="0.3"/>
  </sheetData>
  <mergeCells count="6">
    <mergeCell ref="B4:Q8"/>
    <mergeCell ref="B10:H10"/>
    <mergeCell ref="B12:B13"/>
    <mergeCell ref="C12:O12"/>
    <mergeCell ref="C21:O21"/>
    <mergeCell ref="B21:B2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78"/>
  <sheetViews>
    <sheetView showGridLines="0" topLeftCell="A7" zoomScale="55" zoomScaleNormal="55" workbookViewId="0">
      <selection activeCell="W11" sqref="W11"/>
    </sheetView>
  </sheetViews>
  <sheetFormatPr defaultRowHeight="14.4" x14ac:dyDescent="0.3"/>
  <cols>
    <col min="1" max="1" width="2.88671875" customWidth="1"/>
    <col min="2" max="2" width="2.6640625" customWidth="1"/>
    <col min="3" max="3" width="27.6640625" customWidth="1"/>
    <col min="4" max="4" width="57.6640625" customWidth="1"/>
    <col min="5" max="5" width="13.5546875" style="3" customWidth="1"/>
    <col min="6" max="6" width="9" style="3" customWidth="1"/>
    <col min="7" max="7" width="10.109375" style="3" customWidth="1"/>
  </cols>
  <sheetData>
    <row r="2" spans="1:20" ht="24" thickBot="1" x14ac:dyDescent="0.5">
      <c r="B2" s="462" t="s">
        <v>14</v>
      </c>
      <c r="C2" s="462"/>
      <c r="D2" s="91"/>
    </row>
    <row r="3" spans="1:20" ht="16.95" customHeight="1" thickBot="1" x14ac:dyDescent="0.5">
      <c r="B3" s="91"/>
      <c r="C3" s="91"/>
      <c r="D3" s="91"/>
    </row>
    <row r="4" spans="1:20" ht="16.95" customHeight="1" thickBot="1" x14ac:dyDescent="0.5">
      <c r="B4" s="91"/>
      <c r="C4" s="248"/>
      <c r="D4" s="249"/>
      <c r="E4" s="250"/>
      <c r="F4" s="250"/>
      <c r="G4" s="250"/>
      <c r="H4" s="60"/>
      <c r="I4" s="60"/>
      <c r="J4" s="60"/>
      <c r="K4" s="60"/>
      <c r="L4" s="60"/>
      <c r="M4" s="60"/>
      <c r="N4" s="60"/>
      <c r="O4" s="60"/>
      <c r="P4" s="60"/>
      <c r="Q4" s="60"/>
      <c r="R4" s="60"/>
      <c r="S4" s="251"/>
    </row>
    <row r="5" spans="1:20" ht="15" thickBot="1" x14ac:dyDescent="0.35">
      <c r="C5" s="117" t="s">
        <v>103</v>
      </c>
      <c r="D5" s="115"/>
      <c r="E5" s="449" t="s">
        <v>104</v>
      </c>
      <c r="F5" s="449"/>
      <c r="G5" s="449"/>
      <c r="H5" s="449"/>
      <c r="I5" s="449"/>
      <c r="J5" s="449"/>
      <c r="K5" s="449"/>
      <c r="L5" s="449"/>
      <c r="M5" s="449"/>
      <c r="N5" s="449"/>
      <c r="O5" s="449"/>
      <c r="P5" s="449"/>
      <c r="Q5" s="449"/>
      <c r="R5" s="449"/>
      <c r="S5" s="450"/>
    </row>
    <row r="6" spans="1:20" ht="15" thickBot="1" x14ac:dyDescent="0.35">
      <c r="A6" s="76"/>
      <c r="B6" s="139"/>
      <c r="C6" s="118"/>
      <c r="D6" s="116"/>
      <c r="E6" s="66">
        <v>2016</v>
      </c>
      <c r="F6" s="66">
        <v>2017</v>
      </c>
      <c r="G6" s="65">
        <v>2018</v>
      </c>
      <c r="H6" s="66">
        <v>2019</v>
      </c>
      <c r="I6" s="66">
        <v>2020</v>
      </c>
      <c r="J6" s="66">
        <v>2021</v>
      </c>
      <c r="K6" s="66">
        <v>2022</v>
      </c>
      <c r="L6" s="66">
        <v>2023</v>
      </c>
      <c r="M6" s="66">
        <v>2024</v>
      </c>
      <c r="N6" s="66">
        <v>2025</v>
      </c>
      <c r="O6" s="66">
        <v>2026</v>
      </c>
      <c r="P6" s="66">
        <v>2027</v>
      </c>
      <c r="Q6" s="66">
        <v>2028</v>
      </c>
      <c r="R6" s="66">
        <v>2029</v>
      </c>
      <c r="S6" s="67">
        <v>2030</v>
      </c>
    </row>
    <row r="7" spans="1:20" ht="15" thickBot="1" x14ac:dyDescent="0.35">
      <c r="A7" s="76"/>
      <c r="B7" s="140"/>
      <c r="C7" s="223" t="s">
        <v>105</v>
      </c>
      <c r="D7" s="224"/>
      <c r="E7" s="225"/>
      <c r="F7" s="225"/>
      <c r="G7" s="226"/>
      <c r="H7" s="225"/>
      <c r="I7" s="225"/>
      <c r="J7" s="225"/>
      <c r="K7" s="225"/>
      <c r="L7" s="225"/>
      <c r="M7" s="225"/>
      <c r="N7" s="225"/>
      <c r="O7" s="225"/>
      <c r="P7" s="225"/>
      <c r="Q7" s="225"/>
      <c r="R7" s="225"/>
      <c r="S7" s="227"/>
    </row>
    <row r="8" spans="1:20" x14ac:dyDescent="0.3">
      <c r="A8" s="76"/>
      <c r="B8" s="140"/>
      <c r="C8" s="152" t="s">
        <v>106</v>
      </c>
      <c r="D8" s="147" t="s">
        <v>107</v>
      </c>
      <c r="E8" s="148">
        <v>1308</v>
      </c>
      <c r="F8" s="148">
        <v>1308</v>
      </c>
      <c r="G8" s="149">
        <v>1308</v>
      </c>
      <c r="H8" s="148">
        <v>1308</v>
      </c>
      <c r="I8" s="148">
        <v>1308</v>
      </c>
      <c r="J8" s="148">
        <v>1308</v>
      </c>
      <c r="K8" s="148">
        <v>1308</v>
      </c>
      <c r="L8" s="148">
        <v>1308</v>
      </c>
      <c r="M8" s="148">
        <v>1308</v>
      </c>
      <c r="N8" s="148">
        <v>1308</v>
      </c>
      <c r="O8" s="148">
        <v>1308</v>
      </c>
      <c r="P8" s="148">
        <v>1308</v>
      </c>
      <c r="Q8" s="148">
        <v>1308</v>
      </c>
      <c r="R8" s="148">
        <v>1308</v>
      </c>
      <c r="S8" s="150">
        <v>1308</v>
      </c>
    </row>
    <row r="9" spans="1:20" ht="15" customHeight="1" x14ac:dyDescent="0.3">
      <c r="A9" s="76"/>
      <c r="B9" s="137"/>
      <c r="C9" s="141" t="s">
        <v>108</v>
      </c>
      <c r="D9" s="137" t="s">
        <v>109</v>
      </c>
      <c r="E9" s="69">
        <v>5800</v>
      </c>
      <c r="F9" s="69">
        <v>5800</v>
      </c>
      <c r="G9" s="16">
        <v>5800</v>
      </c>
      <c r="H9" s="69">
        <v>5800</v>
      </c>
      <c r="I9" s="69">
        <v>5800</v>
      </c>
      <c r="J9" s="69">
        <v>5800</v>
      </c>
      <c r="K9" s="86">
        <v>5800</v>
      </c>
      <c r="L9" s="86">
        <v>5800</v>
      </c>
      <c r="M9" s="86">
        <v>5800</v>
      </c>
      <c r="N9" s="86">
        <v>5800</v>
      </c>
      <c r="O9" s="86">
        <v>5800</v>
      </c>
      <c r="P9" s="86">
        <v>5800</v>
      </c>
      <c r="Q9" s="86">
        <v>5800</v>
      </c>
      <c r="R9" s="86">
        <v>5800</v>
      </c>
      <c r="S9" s="36">
        <v>5800</v>
      </c>
    </row>
    <row r="10" spans="1:20" ht="15" customHeight="1" thickBot="1" x14ac:dyDescent="0.35">
      <c r="A10" s="76"/>
      <c r="B10" s="137"/>
      <c r="C10" s="141"/>
      <c r="D10" s="137" t="s">
        <v>110</v>
      </c>
      <c r="E10" s="69">
        <v>5300</v>
      </c>
      <c r="F10" s="69">
        <v>5300</v>
      </c>
      <c r="G10" s="16">
        <v>5300</v>
      </c>
      <c r="H10" s="69">
        <v>5300</v>
      </c>
      <c r="I10" s="69">
        <v>5300</v>
      </c>
      <c r="J10" s="69">
        <v>5300</v>
      </c>
      <c r="K10" s="69">
        <v>5700</v>
      </c>
      <c r="L10" s="69">
        <v>5700</v>
      </c>
      <c r="M10" s="69">
        <v>5700</v>
      </c>
      <c r="N10" s="69">
        <v>5700</v>
      </c>
      <c r="O10" s="69">
        <v>5700</v>
      </c>
      <c r="P10" s="69">
        <v>5700</v>
      </c>
      <c r="Q10" s="69">
        <v>5700</v>
      </c>
      <c r="R10" s="69">
        <v>5700</v>
      </c>
      <c r="S10" s="34">
        <v>5700</v>
      </c>
    </row>
    <row r="11" spans="1:20" ht="15" customHeight="1" thickBot="1" x14ac:dyDescent="0.35">
      <c r="B11" s="178"/>
      <c r="C11" s="223" t="s">
        <v>111</v>
      </c>
      <c r="D11" s="224"/>
      <c r="E11" s="225"/>
      <c r="F11" s="225"/>
      <c r="G11" s="225"/>
      <c r="H11" s="228"/>
      <c r="I11" s="228"/>
      <c r="J11" s="228"/>
      <c r="K11" s="228"/>
      <c r="L11" s="228"/>
      <c r="M11" s="228"/>
      <c r="N11" s="228"/>
      <c r="O11" s="228"/>
      <c r="P11" s="228"/>
      <c r="Q11" s="228"/>
      <c r="R11" s="228"/>
      <c r="S11" s="229"/>
    </row>
    <row r="12" spans="1:20" ht="15" customHeight="1" x14ac:dyDescent="0.3">
      <c r="B12" s="178"/>
      <c r="C12" s="240" t="s">
        <v>112</v>
      </c>
      <c r="D12" s="241"/>
      <c r="E12" s="242">
        <v>0</v>
      </c>
      <c r="F12" s="242">
        <v>7</v>
      </c>
      <c r="G12" s="243">
        <v>25.5</v>
      </c>
      <c r="H12" s="244">
        <v>94.714285714285708</v>
      </c>
      <c r="I12" s="242">
        <v>100</v>
      </c>
      <c r="J12" s="242">
        <v>280</v>
      </c>
      <c r="K12" s="242">
        <v>460</v>
      </c>
      <c r="L12" s="242">
        <v>640</v>
      </c>
      <c r="M12" s="242">
        <v>820</v>
      </c>
      <c r="N12" s="242">
        <v>1000</v>
      </c>
      <c r="O12" s="242">
        <v>1120</v>
      </c>
      <c r="P12" s="242">
        <v>1240</v>
      </c>
      <c r="Q12" s="242">
        <v>1360</v>
      </c>
      <c r="R12" s="242">
        <v>1480</v>
      </c>
      <c r="S12" s="245">
        <v>1600</v>
      </c>
    </row>
    <row r="13" spans="1:20" ht="15" customHeight="1" x14ac:dyDescent="0.3">
      <c r="C13" s="141"/>
      <c r="D13" s="137" t="s">
        <v>113</v>
      </c>
      <c r="E13" s="69">
        <v>0</v>
      </c>
      <c r="F13" s="69">
        <v>7</v>
      </c>
      <c r="G13" s="230">
        <v>25.5</v>
      </c>
      <c r="H13" s="231">
        <v>94.714285714285708</v>
      </c>
      <c r="I13" s="231">
        <v>163.92857142857142</v>
      </c>
      <c r="J13" s="231">
        <v>233.14285714285711</v>
      </c>
      <c r="K13" s="231">
        <v>302.35714285714283</v>
      </c>
      <c r="L13" s="231">
        <v>371.57142857142856</v>
      </c>
      <c r="M13" s="231">
        <v>440.78571428571428</v>
      </c>
      <c r="N13" s="231">
        <v>510</v>
      </c>
      <c r="O13" s="231">
        <v>530.5</v>
      </c>
      <c r="P13" s="231">
        <v>551</v>
      </c>
      <c r="Q13" s="231">
        <v>571.5</v>
      </c>
      <c r="R13" s="231">
        <v>592</v>
      </c>
      <c r="S13" s="232">
        <v>612.5</v>
      </c>
      <c r="T13" s="98"/>
    </row>
    <row r="14" spans="1:20" ht="15" customHeight="1" x14ac:dyDescent="0.3">
      <c r="C14" s="141" t="s">
        <v>106</v>
      </c>
      <c r="D14" s="137" t="s">
        <v>114</v>
      </c>
      <c r="E14" s="69">
        <v>0</v>
      </c>
      <c r="F14" s="69">
        <v>0</v>
      </c>
      <c r="G14" s="233">
        <v>0</v>
      </c>
      <c r="H14" s="231">
        <v>0</v>
      </c>
      <c r="I14" s="231">
        <v>0</v>
      </c>
      <c r="J14" s="231">
        <v>68</v>
      </c>
      <c r="K14" s="231">
        <v>136</v>
      </c>
      <c r="L14" s="231">
        <v>204</v>
      </c>
      <c r="M14" s="231">
        <v>272</v>
      </c>
      <c r="N14" s="231">
        <v>340</v>
      </c>
      <c r="O14" s="231">
        <v>394.5</v>
      </c>
      <c r="P14" s="231">
        <v>449</v>
      </c>
      <c r="Q14" s="231">
        <v>503.5</v>
      </c>
      <c r="R14" s="231">
        <v>558</v>
      </c>
      <c r="S14" s="232">
        <v>612.5</v>
      </c>
    </row>
    <row r="15" spans="1:20" ht="15" customHeight="1" x14ac:dyDescent="0.3">
      <c r="C15" s="141"/>
      <c r="D15" s="147" t="s">
        <v>115</v>
      </c>
      <c r="E15" s="153">
        <v>0</v>
      </c>
      <c r="F15" s="153">
        <v>0</v>
      </c>
      <c r="G15" s="234">
        <v>0</v>
      </c>
      <c r="H15" s="247">
        <v>0</v>
      </c>
      <c r="I15" s="247">
        <v>0</v>
      </c>
      <c r="J15" s="247">
        <v>30</v>
      </c>
      <c r="K15" s="247">
        <v>60</v>
      </c>
      <c r="L15" s="247">
        <v>90</v>
      </c>
      <c r="M15" s="247">
        <v>120</v>
      </c>
      <c r="N15" s="153">
        <v>150</v>
      </c>
      <c r="O15" s="153">
        <v>195</v>
      </c>
      <c r="P15" s="153">
        <v>240</v>
      </c>
      <c r="Q15" s="153">
        <v>285</v>
      </c>
      <c r="R15" s="153">
        <v>330</v>
      </c>
      <c r="S15" s="252">
        <v>375</v>
      </c>
      <c r="T15" s="98"/>
    </row>
    <row r="16" spans="1:20" ht="15" customHeight="1" x14ac:dyDescent="0.3">
      <c r="C16" s="151"/>
      <c r="D16" s="137" t="s">
        <v>116</v>
      </c>
      <c r="E16" s="154">
        <v>0</v>
      </c>
      <c r="F16" s="154">
        <v>7</v>
      </c>
      <c r="G16" s="246">
        <v>25.5</v>
      </c>
      <c r="H16" s="236">
        <v>94.714285714285708</v>
      </c>
      <c r="I16" s="236">
        <v>163.92857142857142</v>
      </c>
      <c r="J16" s="236">
        <v>233.14285714285711</v>
      </c>
      <c r="K16" s="236">
        <v>302.35714285714283</v>
      </c>
      <c r="L16" s="236">
        <v>371.57142857142856</v>
      </c>
      <c r="M16" s="236">
        <v>440.78571428571428</v>
      </c>
      <c r="N16" s="236">
        <v>510</v>
      </c>
      <c r="O16" s="236">
        <v>530.5</v>
      </c>
      <c r="P16" s="236">
        <v>551</v>
      </c>
      <c r="Q16" s="236">
        <v>571.5</v>
      </c>
      <c r="R16" s="236">
        <v>592</v>
      </c>
      <c r="S16" s="212">
        <v>612.5</v>
      </c>
      <c r="T16" s="98"/>
    </row>
    <row r="17" spans="3:20" ht="15" customHeight="1" x14ac:dyDescent="0.3">
      <c r="C17" s="141" t="s">
        <v>108</v>
      </c>
      <c r="D17" s="137" t="s">
        <v>117</v>
      </c>
      <c r="E17" s="86">
        <v>0</v>
      </c>
      <c r="F17" s="86">
        <v>0</v>
      </c>
      <c r="G17" s="235">
        <v>0</v>
      </c>
      <c r="H17" s="211">
        <v>0</v>
      </c>
      <c r="I17" s="236">
        <v>0</v>
      </c>
      <c r="J17" s="236">
        <v>204</v>
      </c>
      <c r="K17" s="236">
        <v>408</v>
      </c>
      <c r="L17" s="236">
        <v>612</v>
      </c>
      <c r="M17" s="236">
        <v>816</v>
      </c>
      <c r="N17" s="236">
        <v>1020</v>
      </c>
      <c r="O17" s="236">
        <v>1183.5</v>
      </c>
      <c r="P17" s="236">
        <v>1347</v>
      </c>
      <c r="Q17" s="236">
        <v>1510.5</v>
      </c>
      <c r="R17" s="236">
        <v>1674</v>
      </c>
      <c r="S17" s="212">
        <v>1837.5</v>
      </c>
      <c r="T17" s="98"/>
    </row>
    <row r="18" spans="3:20" ht="15" customHeight="1" thickBot="1" x14ac:dyDescent="0.35">
      <c r="C18" s="142"/>
      <c r="D18" s="138" t="s">
        <v>118</v>
      </c>
      <c r="E18" s="146">
        <v>0</v>
      </c>
      <c r="F18" s="146">
        <v>0</v>
      </c>
      <c r="G18" s="237">
        <v>0</v>
      </c>
      <c r="H18" s="215">
        <v>0</v>
      </c>
      <c r="I18" s="238">
        <v>0</v>
      </c>
      <c r="J18" s="238">
        <v>120</v>
      </c>
      <c r="K18" s="238">
        <v>240</v>
      </c>
      <c r="L18" s="238">
        <v>360</v>
      </c>
      <c r="M18" s="238">
        <v>480</v>
      </c>
      <c r="N18" s="238">
        <v>600</v>
      </c>
      <c r="O18" s="238">
        <v>780</v>
      </c>
      <c r="P18" s="238">
        <v>960</v>
      </c>
      <c r="Q18" s="238">
        <v>1140</v>
      </c>
      <c r="R18" s="238">
        <v>1320</v>
      </c>
      <c r="S18" s="239">
        <v>1500</v>
      </c>
      <c r="T18" s="98"/>
    </row>
    <row r="19" spans="3:20" ht="15" customHeight="1" x14ac:dyDescent="0.3"/>
    <row r="20" spans="3:20" ht="15" customHeight="1" x14ac:dyDescent="0.3"/>
    <row r="21" spans="3:20" ht="15" customHeight="1" x14ac:dyDescent="0.3">
      <c r="D21" s="98"/>
      <c r="E21" s="171"/>
      <c r="F21" s="171"/>
      <c r="G21" s="171"/>
      <c r="H21" s="171"/>
      <c r="I21" s="171"/>
      <c r="J21" s="171"/>
      <c r="K21" s="171"/>
      <c r="L21" s="171"/>
      <c r="M21" s="171"/>
      <c r="N21" s="171"/>
      <c r="O21" s="171"/>
      <c r="P21" s="171"/>
      <c r="Q21" s="171"/>
      <c r="R21" s="171"/>
      <c r="S21" s="171"/>
      <c r="T21" s="98"/>
    </row>
    <row r="22" spans="3:20" ht="15" customHeight="1" x14ac:dyDescent="0.3">
      <c r="H22" s="3"/>
      <c r="I22" s="3"/>
      <c r="J22" s="3"/>
      <c r="K22" s="3"/>
      <c r="L22" s="3"/>
      <c r="M22" s="3"/>
      <c r="N22" s="3"/>
      <c r="O22" s="3"/>
      <c r="P22" s="3"/>
      <c r="Q22" s="3"/>
      <c r="R22" s="3"/>
      <c r="S22" s="3"/>
    </row>
    <row r="23" spans="3:20" ht="15" customHeight="1" x14ac:dyDescent="0.3"/>
    <row r="24" spans="3:20" ht="15" customHeight="1" x14ac:dyDescent="0.3"/>
    <row r="25" spans="3:20" ht="15" customHeight="1" x14ac:dyDescent="0.3"/>
    <row r="26" spans="3:20" ht="15" customHeight="1" x14ac:dyDescent="0.3"/>
    <row r="27" spans="3:20" ht="15" customHeight="1" x14ac:dyDescent="0.3"/>
    <row r="28" spans="3:20" ht="15" customHeight="1" x14ac:dyDescent="0.3"/>
    <row r="29" spans="3:20" ht="15" customHeight="1" x14ac:dyDescent="0.3"/>
    <row r="30" spans="3:20" ht="15" customHeight="1" x14ac:dyDescent="0.3"/>
    <row r="31" spans="3:20" ht="15" customHeight="1" x14ac:dyDescent="0.3"/>
    <row r="32" spans="3:20"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75" customHeight="1" x14ac:dyDescent="0.3"/>
  </sheetData>
  <mergeCells count="2">
    <mergeCell ref="B2:C2"/>
    <mergeCell ref="E5:S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showGridLines="0" zoomScale="55" zoomScaleNormal="55" workbookViewId="0">
      <selection activeCell="B3" sqref="B3"/>
    </sheetView>
  </sheetViews>
  <sheetFormatPr defaultRowHeight="14.4" x14ac:dyDescent="0.3"/>
  <cols>
    <col min="1" max="1" width="2.88671875" customWidth="1"/>
    <col min="2" max="2" width="2.6640625" customWidth="1"/>
    <col min="3" max="3" width="96.33203125" customWidth="1"/>
    <col min="4" max="4" width="50.33203125" bestFit="1" customWidth="1"/>
    <col min="5" max="5" width="13.5546875" style="3" customWidth="1"/>
    <col min="6" max="6" width="9" style="3" customWidth="1"/>
    <col min="7" max="7" width="10.109375" style="3" customWidth="1"/>
  </cols>
  <sheetData>
    <row r="2" spans="2:4" ht="24" thickBot="1" x14ac:dyDescent="0.5">
      <c r="B2" s="462" t="s">
        <v>119</v>
      </c>
      <c r="C2" s="462"/>
      <c r="D2" s="91"/>
    </row>
    <row r="3" spans="2:4" ht="16.95" customHeight="1" x14ac:dyDescent="0.45">
      <c r="B3" s="91"/>
      <c r="C3" s="91"/>
      <c r="D3" s="91"/>
    </row>
    <row r="4" spans="2:4" ht="16.95" customHeight="1" x14ac:dyDescent="0.45">
      <c r="B4" s="91"/>
      <c r="C4" s="91"/>
      <c r="D4" s="91"/>
    </row>
    <row r="5" spans="2:4" ht="23.4" x14ac:dyDescent="0.45">
      <c r="B5" s="91"/>
      <c r="C5" s="91" t="s">
        <v>120</v>
      </c>
      <c r="D5" s="91"/>
    </row>
    <row r="6" spans="2:4" ht="19.95" customHeight="1" x14ac:dyDescent="0.45">
      <c r="B6" s="91"/>
      <c r="C6" s="91" t="s">
        <v>121</v>
      </c>
      <c r="D6" s="91"/>
    </row>
    <row r="7" spans="2:4" ht="23.4" x14ac:dyDescent="0.45">
      <c r="B7" s="91"/>
      <c r="C7" s="91" t="s">
        <v>122</v>
      </c>
      <c r="D7" s="91"/>
    </row>
    <row r="8" spans="2:4" ht="22.2" customHeight="1" x14ac:dyDescent="0.45">
      <c r="B8" s="91"/>
      <c r="C8" s="91"/>
      <c r="D8" s="91"/>
    </row>
    <row r="9" spans="2:4" ht="19.95" customHeight="1" x14ac:dyDescent="0.45">
      <c r="B9" s="91"/>
      <c r="C9" s="91" t="s">
        <v>123</v>
      </c>
      <c r="D9" s="91"/>
    </row>
    <row r="10" spans="2:4" ht="23.4" customHeight="1" x14ac:dyDescent="0.45">
      <c r="B10" s="91"/>
      <c r="C10" s="91"/>
      <c r="D10" s="91"/>
    </row>
    <row r="11" spans="2:4" ht="15" customHeight="1" x14ac:dyDescent="0.3"/>
    <row r="12" spans="2:4" ht="15" customHeight="1" x14ac:dyDescent="0.3"/>
    <row r="13" spans="2:4" ht="15" customHeight="1" x14ac:dyDescent="0.3"/>
    <row r="14" spans="2:4" ht="15" customHeight="1" x14ac:dyDescent="0.3"/>
    <row r="15" spans="2:4" ht="15" customHeight="1" x14ac:dyDescent="0.3"/>
    <row r="16" spans="2:4"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75" customHeight="1" x14ac:dyDescent="0.3"/>
  </sheetData>
  <mergeCells count="1">
    <mergeCell ref="B2:C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5b20b2-ea66-41ab-9c7f-b148519e27b2">
      <UserInfo>
        <DisplayName>Duquesne Alexandre</DisplayName>
        <AccountId>334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1B9A90A7936744AC44D751ED178F28" ma:contentTypeVersion="4" ma:contentTypeDescription="Create a new document." ma:contentTypeScope="" ma:versionID="a5d2a38649ea2709ff267b4ddcd15719">
  <xsd:schema xmlns:xsd="http://www.w3.org/2001/XMLSchema" xmlns:xs="http://www.w3.org/2001/XMLSchema" xmlns:p="http://schemas.microsoft.com/office/2006/metadata/properties" xmlns:ns2="9eedd373-9f36-43f4-9065-2f480d59266d" xmlns:ns3="175b20b2-ea66-41ab-9c7f-b148519e27b2" targetNamespace="http://schemas.microsoft.com/office/2006/metadata/properties" ma:root="true" ma:fieldsID="7a70dc727c5e69d821175d51544692b6" ns2:_="" ns3:_="">
    <xsd:import namespace="9eedd373-9f36-43f4-9065-2f480d59266d"/>
    <xsd:import namespace="175b20b2-ea66-41ab-9c7f-b148519e27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dd373-9f36-43f4-9065-2f480d592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5b20b2-ea66-41ab-9c7f-b148519e27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2291E-4473-4746-92B7-DFBEBFF7270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75b20b2-ea66-41ab-9c7f-b148519e27b2"/>
    <ds:schemaRef ds:uri="http://purl.org/dc/terms/"/>
    <ds:schemaRef ds:uri="http://schemas.openxmlformats.org/package/2006/metadata/core-properties"/>
    <ds:schemaRef ds:uri="9eedd373-9f36-43f4-9065-2f480d59266d"/>
    <ds:schemaRef ds:uri="http://www.w3.org/XML/1998/namespace"/>
    <ds:schemaRef ds:uri="http://purl.org/dc/dcmitype/"/>
  </ds:schemaRefs>
</ds:datastoreItem>
</file>

<file path=customXml/itemProps2.xml><?xml version="1.0" encoding="utf-8"?>
<ds:datastoreItem xmlns:ds="http://schemas.openxmlformats.org/officeDocument/2006/customXml" ds:itemID="{89D2652B-A4A3-4B3A-853C-AFC8C7D29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dd373-9f36-43f4-9065-2f480d59266d"/>
    <ds:schemaRef ds:uri="175b20b2-ea66-41ab-9c7f-b148519e27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B4846D-6CEF-4C97-B373-1FADBE267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0. Scenario framework</vt:lpstr>
      <vt:lpstr>1. Renewables</vt:lpstr>
      <vt:lpstr>2. Nuclear</vt:lpstr>
      <vt:lpstr>3. Interconnections</vt:lpstr>
      <vt:lpstr>4.1. CHP</vt:lpstr>
      <vt:lpstr>4.2. Market Response</vt:lpstr>
      <vt:lpstr>4.3. Storage</vt:lpstr>
      <vt:lpstr>4.4. Additional to Sos-Flex</vt:lpstr>
      <vt:lpstr>5. Tot. electricity consumption</vt:lpstr>
      <vt:lpstr>6.1. Fuel and CO2 prices</vt:lpstr>
      <vt:lpstr>6.2. Investment costs</vt:lpstr>
      <vt:lpstr>6.3. FO rates</vt:lpstr>
      <vt:lpstr>6.4. Flex. charact.</vt:lpstr>
      <vt:lpstr>7. Sources for other countries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2017-08-21T12:48:16Z</dcterms:created>
  <dcterms:modified xsi:type="dcterms:W3CDTF">2019-01-18T10:35:55Z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0x0101008C1B9A90A7936744AC44D751ED178F28</vt:lpwstr>
  </property>
</Properties>
</file>